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iz Disco HP\ICL 2019\CUENTA PUBLICA 2019\CUENTA PUBLICA 2019 DEF\"/>
    </mc:Choice>
  </mc:AlternateContent>
  <bookViews>
    <workbookView xWindow="120" yWindow="45" windowWidth="15600" windowHeight="8250" tabRatio="885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CFG!$A$3:$H$40</definedName>
    <definedName name="_xlnm._FilterDatabase" localSheetId="0" hidden="1">COG!$A$3:$H$76</definedName>
    <definedName name="_xlnm.Print_Area" localSheetId="2">CA!$A$1:$H$63</definedName>
    <definedName name="_xlnm.Print_Area" localSheetId="3">CFG!$A$1:$H$53</definedName>
    <definedName name="_xlnm.Print_Area" localSheetId="0">COG!$A$1:$H$89</definedName>
    <definedName name="_xlnm.Print_Area" localSheetId="1">CTG!$A$1:$H$29</definedName>
  </definedNames>
  <calcPr calcId="162913"/>
</workbook>
</file>

<file path=xl/calcChain.xml><?xml version="1.0" encoding="utf-8"?>
<calcChain xmlns="http://schemas.openxmlformats.org/spreadsheetml/2006/main">
  <c r="H6" i="8" l="1"/>
  <c r="H16" i="8"/>
  <c r="G16" i="8"/>
  <c r="F16" i="8"/>
  <c r="E16" i="8"/>
  <c r="D16" i="8"/>
  <c r="C16" i="8"/>
  <c r="H8" i="8"/>
  <c r="D8" i="8"/>
  <c r="G31" i="6" l="1"/>
  <c r="F31" i="6"/>
  <c r="H42" i="5" l="1"/>
  <c r="G42" i="5"/>
  <c r="F42" i="5"/>
  <c r="E42" i="5"/>
  <c r="D42" i="5"/>
  <c r="C42" i="5"/>
  <c r="H52" i="4"/>
  <c r="G52" i="4"/>
  <c r="F52" i="4"/>
  <c r="E52" i="4"/>
  <c r="D52" i="4"/>
  <c r="C52" i="4"/>
  <c r="H30" i="4"/>
  <c r="G30" i="4"/>
  <c r="F30" i="4"/>
  <c r="E30" i="4"/>
  <c r="D30" i="4"/>
  <c r="C30" i="4"/>
  <c r="H16" i="4"/>
  <c r="G16" i="4"/>
  <c r="F16" i="4"/>
  <c r="E16" i="4"/>
  <c r="D16" i="4"/>
  <c r="C16" i="4"/>
  <c r="H76" i="6"/>
  <c r="H75" i="6"/>
  <c r="H74" i="6"/>
  <c r="H73" i="6"/>
  <c r="H72" i="6"/>
  <c r="H71" i="6"/>
  <c r="H70" i="6"/>
  <c r="H69" i="6"/>
  <c r="H68" i="6"/>
  <c r="H67" i="6"/>
  <c r="H66" i="6"/>
  <c r="H65" i="6"/>
  <c r="H64" i="6"/>
  <c r="H63" i="6"/>
  <c r="H62" i="6"/>
  <c r="H61" i="6"/>
  <c r="H60" i="6"/>
  <c r="H59" i="6"/>
  <c r="H58" i="6"/>
  <c r="H57" i="6"/>
  <c r="H56" i="6"/>
  <c r="H55" i="6"/>
  <c r="H54" i="6"/>
  <c r="H53" i="6"/>
  <c r="H52" i="6"/>
  <c r="H51" i="6"/>
  <c r="H50" i="6"/>
  <c r="H49" i="6"/>
  <c r="H48" i="6"/>
  <c r="H47" i="6"/>
  <c r="H46" i="6"/>
  <c r="H45" i="6"/>
  <c r="H44" i="6"/>
  <c r="H43" i="6"/>
  <c r="G43" i="6"/>
  <c r="F43" i="6"/>
  <c r="E43" i="6"/>
  <c r="D43" i="6"/>
  <c r="C43" i="6"/>
  <c r="H42" i="6"/>
  <c r="H41" i="6"/>
  <c r="H40" i="6"/>
  <c r="H39" i="6"/>
  <c r="H38" i="6"/>
  <c r="H37" i="6"/>
  <c r="H36" i="6"/>
  <c r="H33" i="6" s="1"/>
  <c r="H35" i="6"/>
  <c r="H34" i="6"/>
  <c r="G33" i="6"/>
  <c r="F33" i="6"/>
  <c r="E33" i="6"/>
  <c r="D33" i="6"/>
  <c r="C33" i="6"/>
  <c r="H32" i="6"/>
  <c r="H31" i="6"/>
  <c r="H30" i="6"/>
  <c r="H29" i="6"/>
  <c r="H28" i="6"/>
  <c r="H27" i="6"/>
  <c r="H26" i="6"/>
  <c r="H25" i="6"/>
  <c r="H24" i="6"/>
  <c r="G23" i="6"/>
  <c r="F23" i="6"/>
  <c r="E23" i="6"/>
  <c r="H23" i="6" s="1"/>
  <c r="D23" i="6"/>
  <c r="C23" i="6"/>
  <c r="H22" i="6"/>
  <c r="H21" i="6"/>
  <c r="H20" i="6"/>
  <c r="H19" i="6"/>
  <c r="H18" i="6"/>
  <c r="H17" i="6"/>
  <c r="H16" i="6"/>
  <c r="H15" i="6"/>
  <c r="H14" i="6"/>
  <c r="G13" i="6"/>
  <c r="F13" i="6"/>
  <c r="E13" i="6"/>
  <c r="H13" i="6" s="1"/>
  <c r="D13" i="6"/>
  <c r="C13" i="6"/>
  <c r="H12" i="6"/>
  <c r="H11" i="6"/>
  <c r="H10" i="6"/>
  <c r="H9" i="6"/>
  <c r="H8" i="6"/>
  <c r="H7" i="6"/>
  <c r="H6" i="6"/>
  <c r="G5" i="6"/>
  <c r="G77" i="6" s="1"/>
  <c r="F5" i="6"/>
  <c r="F77" i="6" s="1"/>
  <c r="E5" i="6"/>
  <c r="H5" i="6" s="1"/>
  <c r="D5" i="6"/>
  <c r="D77" i="6" s="1"/>
  <c r="C5" i="6"/>
  <c r="C77" i="6" s="1"/>
  <c r="H77" i="6" l="1"/>
  <c r="E77" i="6"/>
</calcChain>
</file>

<file path=xl/sharedStrings.xml><?xml version="1.0" encoding="utf-8"?>
<sst xmlns="http://schemas.openxmlformats.org/spreadsheetml/2006/main" count="212" uniqueCount="145">
  <si>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</si>
  <si>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</si>
  <si>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</si>
  <si>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</si>
  <si>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</si>
  <si>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</si>
  <si>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</si>
  <si>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</si>
  <si>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</si>
  <si>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</si>
  <si>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</si>
  <si>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</si>
  <si>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</si>
  <si>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</si>
  <si>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</si>
  <si>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</si>
  <si>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</si>
  <si>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</si>
  <si>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</si>
  <si>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</si>
  <si>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</si>
  <si>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</si>
  <si>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</si>
  <si>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</si>
  <si>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</si>
  <si>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</si>
  <si>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</si>
  <si>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</si>
  <si>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</si>
  <si>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</si>
  <si>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</si>
  <si>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</si>
  <si>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</si>
  <si>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</si>
  <si>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</si>
  <si>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</si>
  <si>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</si>
  <si>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</si>
  <si>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</si>
  <si>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</si>
  <si>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</si>
  <si>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</si>
  <si>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</si>
  <si>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</si>
  <si>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</si>
  <si>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</si>
  <si>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</si>
  <si>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</si>
  <si>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</si>
  <si>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</si>
  <si>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</si>
  <si>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</si>
  <si>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</si>
  <si>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</si>
  <si>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</si>
  <si>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</si>
  <si>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</si>
  <si>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</si>
  <si>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</si>
  <si>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Dependencia o Unidad Administrativa xx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</si>
  <si>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</si>
  <si>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</si>
  <si>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</si>
  <si>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</si>
  <si>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</si>
  <si>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</si>
  <si>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</si>
  <si>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</si>
  <si>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</si>
  <si>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</si>
  <si>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</si>
  <si>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</si>
  <si>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</si>
  <si>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</si>
  <si>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</si>
  <si>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</si>
  <si>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</si>
  <si>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</si>
  <si>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</si>
  <si>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</si>
  <si>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</si>
  <si>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</si>
  <si>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</si>
  <si>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</si>
  <si>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</si>
  <si>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</si>
  <si>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</si>
  <si>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</si>
  <si>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</si>
  <si>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</si>
  <si>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</si>
  <si>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</si>
  <si>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</si>
  <si>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</si>
  <si>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</si>
  <si>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</si>
  <si>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</si>
  <si>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</si>
  <si>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</si>
  <si>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</si>
  <si>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</si>
  <si>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</si>
  <si>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</si>
  <si>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</si>
  <si>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</si>
  <si>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</si>
  <si>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</si>
  <si>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</si>
  <si>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</si>
  <si>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</si>
  <si>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</si>
  <si>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</si>
  <si>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</si>
  <si>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</si>
  <si>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</si>
  <si>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</si>
  <si>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</si>
  <si>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</si>
  <si>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</si>
  <si>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</si>
  <si>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</si>
  <si>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</si>
  <si>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</si>
  <si>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</si>
  <si>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</si>
  <si>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</si>
  <si>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</si>
  <si>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</si>
  <si>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</si>
  <si>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</si>
  <si>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</si>
  <si>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</si>
  <si>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</si>
  <si>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</si>
  <si>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</si>
  <si>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Instituto Cultural de León
Estado Analítico del Ejercicio del Presupuesto de Egresos
Clasificación por Objeto del Gasto (Capítulo y Concepto)
Del 01 de Enero al 31 de Diciembre de 2019</t>
  </si>
  <si>
    <t>Bajo protesta de decir verdad declaramos que los Estados Financieros y sus notas, son razonablemente correctos y son responsabilidad del emisor.</t>
  </si>
  <si>
    <t xml:space="preserve">   DIRECTOR GENERAL
ARQ. CARLOS MARÍA FLORES RIVEIRA</t>
  </si>
  <si>
    <t>DIRECTORA DE ADMINISTRACIÓN, FINANZAS Y ASUNTOS JURÍDICOS
LIC. LIZBETH OROZCO ÁLVAREZ</t>
  </si>
  <si>
    <t>Instituto Cultural de León
Estado Analítico del Ejercicio del Presupuesto de Egresos
Clasificación Económica (por Tipo de Gasto)
Del 01 de Enero al 31 de Diciembre de 2019</t>
  </si>
  <si>
    <t>Instituto Cultural de León
Estado Analítico del Ejercicio del Presupuesto de Egresos
Clasificación Administrativa
Del 01 de Enero al 31 de Diciembre de 2019</t>
  </si>
  <si>
    <t>INSTITUTO CULTURAL DE LEÓN UR 5018</t>
  </si>
  <si>
    <t>Gobierno (Federal/Estatal/Municipal) de Paramunicipal de León
Estado Analítico del Ejercicio del Presupuesto de Egresos
Clasificación Administrativa
Del 01 de Enero al 31 de Diciembre de 2019</t>
  </si>
  <si>
    <t>Sector Paraestatal del Gobierno (Federal/Estatal/Municipal) de León
Estado Analítico del Ejercicio del Presupuesto de Egresos
Clasificación Administrativa
Del 01 de Enero al 31 de Diciembre de 2019</t>
  </si>
  <si>
    <t>Instituto Cultural de León
Estado Analítico del Ejercicio del Presupuesto de Egresos
Clasificación Funcional (Finalidad y Función)
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</si>
</sst>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96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0" xfId="0" applyFont="1" applyProtection="1">
      <protection locked="0"/>
    </xf>
    <xf numFmtId="0" fontId="0" fillId="0" borderId="1" xfId="0" applyBorder="1" applyProtection="1">
      <protection locked="0"/>
    </xf>
    <xf numFmtId="0" fontId="2" fillId="0" borderId="1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3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6" fillId="0" borderId="14" xfId="0" applyNumberFormat="1" applyFont="1" applyFill="1" applyBorder="1" applyProtection="1">
      <protection locked="0"/>
    </xf>
    <xf numFmtId="0" fontId="2" fillId="0" borderId="0" xfId="0" applyFont="1" applyBorder="1" applyProtection="1"/>
    <xf numFmtId="0" fontId="2" fillId="0" borderId="6" xfId="0" applyFont="1" applyBorder="1" applyProtection="1"/>
    <xf numFmtId="0" fontId="6" fillId="0" borderId="5" xfId="0" applyFont="1" applyFill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2" fillId="0" borderId="4" xfId="0" applyFont="1" applyFill="1" applyBorder="1" applyProtection="1">
      <protection locked="0"/>
    </xf>
    <xf numFmtId="4" fontId="6" fillId="0" borderId="8" xfId="0" applyNumberFormat="1" applyFont="1" applyFill="1" applyBorder="1" applyProtection="1">
      <protection locked="0"/>
    </xf>
    <xf numFmtId="0" fontId="2" fillId="0" borderId="3" xfId="9" applyFont="1" applyFill="1" applyBorder="1" applyAlignment="1">
      <alignment horizontal="center" vertical="center"/>
    </xf>
    <xf numFmtId="0" fontId="2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Fill="1" applyBorder="1" applyAlignment="1">
      <alignment horizontal="center" vertical="center" wrapText="1"/>
    </xf>
    <xf numFmtId="0" fontId="0" fillId="0" borderId="0" xfId="0" applyFont="1" applyFill="1" applyProtection="1">
      <protection locked="0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wrapText="1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Alignment="1" applyProtection="1">
      <alignment horizontal="left"/>
      <protection locked="0"/>
    </xf>
    <xf numFmtId="0" fontId="2" fillId="0" borderId="1" xfId="0" applyFont="1" applyFill="1" applyBorder="1" applyAlignment="1" applyProtection="1">
      <alignment horizontal="left"/>
    </xf>
    <xf numFmtId="4" fontId="6" fillId="0" borderId="13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6" fillId="0" borderId="3" xfId="0" applyNumberFormat="1" applyFont="1" applyFill="1" applyBorder="1" applyProtection="1">
      <protection locked="0"/>
    </xf>
    <xf numFmtId="4" fontId="7" fillId="0" borderId="15" xfId="0" applyNumberFormat="1" applyFont="1" applyBorder="1"/>
    <xf numFmtId="4" fontId="7" fillId="0" borderId="0" xfId="0" applyNumberFormat="1" applyFont="1"/>
    <xf numFmtId="4" fontId="7" fillId="0" borderId="4" xfId="0" applyNumberFormat="1" applyFont="1" applyBorder="1"/>
    <xf numFmtId="4" fontId="2" fillId="0" borderId="4" xfId="0" applyNumberFormat="1" applyFont="1" applyFill="1" applyBorder="1" applyProtection="1">
      <protection locked="0"/>
    </xf>
    <xf numFmtId="4" fontId="2" fillId="0" borderId="0" xfId="0" applyNumberFormat="1" applyFont="1" applyFill="1" applyBorder="1" applyProtection="1">
      <protection locked="0"/>
    </xf>
    <xf numFmtId="4" fontId="6" fillId="0" borderId="15" xfId="0" applyNumberFormat="1" applyFont="1" applyFill="1" applyBorder="1" applyProtection="1">
      <protection locked="0"/>
    </xf>
    <xf numFmtId="4" fontId="6" fillId="0" borderId="0" xfId="0" applyNumberFormat="1" applyFont="1" applyFill="1" applyBorder="1" applyProtection="1">
      <protection locked="0"/>
    </xf>
    <xf numFmtId="4" fontId="6" fillId="0" borderId="4" xfId="0" applyNumberFormat="1" applyFont="1" applyFill="1" applyBorder="1" applyProtection="1"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2" fillId="0" borderId="0" xfId="8" applyFont="1" applyAlignment="1" applyProtection="1">
      <alignment vertical="top"/>
    </xf>
    <xf numFmtId="0" fontId="2" fillId="0" borderId="0" xfId="8" applyFont="1" applyAlignment="1">
      <alignment vertical="top" wrapText="1"/>
    </xf>
    <xf numFmtId="4" fontId="2" fillId="0" borderId="0" xfId="8" applyNumberFormat="1" applyFont="1" applyFill="1" applyBorder="1" applyAlignment="1">
      <alignment vertical="top"/>
    </xf>
    <xf numFmtId="0" fontId="2" fillId="0" borderId="0" xfId="8" applyFont="1" applyAlignment="1">
      <alignment vertical="top"/>
    </xf>
    <xf numFmtId="4" fontId="2" fillId="0" borderId="0" xfId="8" applyNumberFormat="1" applyFont="1" applyFill="1" applyBorder="1" applyAlignment="1" applyProtection="1">
      <alignment vertical="top"/>
      <protection locked="0"/>
    </xf>
    <xf numFmtId="0" fontId="2" fillId="0" borderId="0" xfId="8" applyFont="1" applyAlignment="1" applyProtection="1">
      <alignment vertical="top" wrapText="1"/>
      <protection locked="0"/>
    </xf>
    <xf numFmtId="0" fontId="2" fillId="0" borderId="0" xfId="8" applyFont="1" applyAlignment="1" applyProtection="1">
      <alignment horizontal="left" vertical="top" wrapText="1" indent="5"/>
      <protection locked="0"/>
    </xf>
    <xf numFmtId="0" fontId="2" fillId="0" borderId="0" xfId="8" applyFont="1" applyAlignment="1" applyProtection="1">
      <alignment vertical="top"/>
      <protection locked="0"/>
    </xf>
    <xf numFmtId="0" fontId="2" fillId="0" borderId="0" xfId="8" applyFont="1" applyBorder="1" applyAlignment="1" applyProtection="1">
      <alignment vertical="top" wrapText="1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2" fillId="0" borderId="0" xfId="8" applyFont="1" applyFill="1" applyBorder="1" applyAlignment="1" applyProtection="1">
      <alignment vertical="top"/>
      <protection locked="0"/>
    </xf>
    <xf numFmtId="4" fontId="2" fillId="0" borderId="15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0" fontId="2" fillId="0" borderId="0" xfId="8" applyFont="1" applyFill="1" applyAlignment="1">
      <alignment vertical="top" wrapText="1"/>
    </xf>
    <xf numFmtId="0" fontId="0" fillId="0" borderId="0" xfId="0" applyFill="1" applyProtection="1">
      <protection locked="0"/>
    </xf>
    <xf numFmtId="0" fontId="2" fillId="0" borderId="0" xfId="8" applyFont="1" applyFill="1" applyAlignment="1" applyProtection="1">
      <alignment horizontal="left" vertical="top" wrapText="1" indent="5"/>
      <protection locked="0"/>
    </xf>
    <xf numFmtId="0" fontId="2" fillId="0" borderId="0" xfId="8" applyFont="1" applyFill="1" applyAlignment="1" applyProtection="1">
      <alignment vertical="top" wrapText="1"/>
      <protection locked="0"/>
    </xf>
    <xf numFmtId="4" fontId="8" fillId="0" borderId="0" xfId="0" applyNumberFormat="1" applyFont="1" applyFill="1" applyAlignment="1">
      <alignment wrapText="1"/>
    </xf>
    <xf numFmtId="4" fontId="2" fillId="0" borderId="0" xfId="8" applyNumberFormat="1" applyFont="1" applyFill="1" applyAlignment="1" applyProtection="1">
      <alignment horizontal="left" vertical="top" wrapText="1" indent="5"/>
      <protection locked="0"/>
    </xf>
    <xf numFmtId="0" fontId="2" fillId="0" borderId="0" xfId="8" applyFont="1" applyBorder="1" applyAlignment="1" applyProtection="1">
      <alignment horizontal="center" vertical="top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9"/>
  <sheetViews>
    <sheetView showGridLines="0" tabSelected="1" workbookViewId="0">
      <selection activeCell="B7" sqref="B7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5" width="21.5" style="1" customWidth="1"/>
    <col min="6" max="6" width="21" style="1" customWidth="1"/>
    <col min="7" max="7" width="22.1640625" style="1" customWidth="1"/>
    <col min="8" max="8" width="20.6640625" style="1" customWidth="1"/>
    <col min="9" max="16384" width="12" style="1"/>
  </cols>
  <sheetData>
    <row r="1" spans="1:8" ht="50.1" customHeight="1" x14ac:dyDescent="0.2">
      <c r="A1" s="84" t="s">
        <v>135</v>
      </c>
      <c r="B1" s="85"/>
      <c r="C1" s="85"/>
      <c r="D1" s="85"/>
      <c r="E1" s="85"/>
      <c r="F1" s="85"/>
      <c r="G1" s="85"/>
      <c r="H1" s="86"/>
    </row>
    <row r="2" spans="1:8" x14ac:dyDescent="0.2">
      <c r="A2" s="89" t="s">
        <v>61</v>
      </c>
      <c r="B2" s="90"/>
      <c r="C2" s="84" t="s">
        <v>67</v>
      </c>
      <c r="D2" s="85"/>
      <c r="E2" s="85"/>
      <c r="F2" s="85"/>
      <c r="G2" s="86"/>
      <c r="H2" s="87" t="s">
        <v>66</v>
      </c>
    </row>
    <row r="3" spans="1:8" ht="24.95" customHeight="1" x14ac:dyDescent="0.2">
      <c r="A3" s="91"/>
      <c r="B3" s="92"/>
      <c r="C3" s="9" t="s">
        <v>62</v>
      </c>
      <c r="D3" s="9" t="s">
        <v>132</v>
      </c>
      <c r="E3" s="9" t="s">
        <v>63</v>
      </c>
      <c r="F3" s="9" t="s">
        <v>64</v>
      </c>
      <c r="G3" s="9" t="s">
        <v>65</v>
      </c>
      <c r="H3" s="88"/>
    </row>
    <row r="4" spans="1:8" x14ac:dyDescent="0.2">
      <c r="A4" s="93"/>
      <c r="B4" s="94"/>
      <c r="C4" s="10">
        <v>1</v>
      </c>
      <c r="D4" s="10">
        <v>2</v>
      </c>
      <c r="E4" s="10" t="s">
        <v>133</v>
      </c>
      <c r="F4" s="10">
        <v>4</v>
      </c>
      <c r="G4" s="10">
        <v>5</v>
      </c>
      <c r="H4" s="10" t="s">
        <v>134</v>
      </c>
    </row>
    <row r="5" spans="1:8" x14ac:dyDescent="0.2">
      <c r="A5" s="50" t="s">
        <v>68</v>
      </c>
      <c r="B5" s="7"/>
      <c r="C5" s="51">
        <f>SUM(C6:C12)</f>
        <v>55493769</v>
      </c>
      <c r="D5" s="51">
        <f t="shared" ref="D5:G5" si="0">SUM(D6:D12)</f>
        <v>-4837861.67</v>
      </c>
      <c r="E5" s="52">
        <f t="shared" si="0"/>
        <v>50655907.329999998</v>
      </c>
      <c r="F5" s="51">
        <f t="shared" si="0"/>
        <v>50650466.210000001</v>
      </c>
      <c r="G5" s="53">
        <f t="shared" si="0"/>
        <v>50646866.210000001</v>
      </c>
      <c r="H5" s="51">
        <f>+E5-F5</f>
        <v>5441.1199999973178</v>
      </c>
    </row>
    <row r="6" spans="1:8" x14ac:dyDescent="0.2">
      <c r="A6" s="5"/>
      <c r="B6" s="11" t="s">
        <v>77</v>
      </c>
      <c r="C6" s="54">
        <v>23098452</v>
      </c>
      <c r="D6" s="54">
        <v>-2580773.58</v>
      </c>
      <c r="E6" s="55">
        <v>20517678.419999998</v>
      </c>
      <c r="F6" s="54">
        <v>20512237.300000001</v>
      </c>
      <c r="G6" s="56">
        <v>20512237.300000001</v>
      </c>
      <c r="H6" s="57">
        <f t="shared" ref="H6:H69" si="1">+E6-F6</f>
        <v>5441.1199999973178</v>
      </c>
    </row>
    <row r="7" spans="1:8" x14ac:dyDescent="0.2">
      <c r="A7" s="5"/>
      <c r="B7" s="11" t="s">
        <v>78</v>
      </c>
      <c r="C7" s="54">
        <v>9330000</v>
      </c>
      <c r="D7" s="54">
        <v>323770.16999999969</v>
      </c>
      <c r="E7" s="55">
        <v>9653770.1699999999</v>
      </c>
      <c r="F7" s="54">
        <v>9653770.1699999999</v>
      </c>
      <c r="G7" s="56">
        <v>9650170.1699999999</v>
      </c>
      <c r="H7" s="57">
        <f t="shared" si="1"/>
        <v>0</v>
      </c>
    </row>
    <row r="8" spans="1:8" x14ac:dyDescent="0.2">
      <c r="A8" s="5"/>
      <c r="B8" s="11" t="s">
        <v>79</v>
      </c>
      <c r="C8" s="54">
        <v>5253541</v>
      </c>
      <c r="D8" s="54">
        <v>-409983.71</v>
      </c>
      <c r="E8" s="55">
        <v>4843557.29</v>
      </c>
      <c r="F8" s="54">
        <v>4843557.29</v>
      </c>
      <c r="G8" s="56">
        <v>4843557.29</v>
      </c>
      <c r="H8" s="57">
        <f t="shared" si="1"/>
        <v>0</v>
      </c>
    </row>
    <row r="9" spans="1:8" x14ac:dyDescent="0.2">
      <c r="A9" s="5"/>
      <c r="B9" s="11" t="s">
        <v>35</v>
      </c>
      <c r="C9" s="54">
        <v>8574539</v>
      </c>
      <c r="D9" s="54">
        <v>-1745763.0800000003</v>
      </c>
      <c r="E9" s="55">
        <v>6828775.9199999999</v>
      </c>
      <c r="F9" s="54">
        <v>6828775.9199999999</v>
      </c>
      <c r="G9" s="56">
        <v>6828775.9199999999</v>
      </c>
      <c r="H9" s="57">
        <f t="shared" si="1"/>
        <v>0</v>
      </c>
    </row>
    <row r="10" spans="1:8" x14ac:dyDescent="0.2">
      <c r="A10" s="5"/>
      <c r="B10" s="11" t="s">
        <v>80</v>
      </c>
      <c r="C10" s="54">
        <v>9237237</v>
      </c>
      <c r="D10" s="54">
        <v>-425111.47</v>
      </c>
      <c r="E10" s="55">
        <v>8812125.5300000012</v>
      </c>
      <c r="F10" s="54">
        <v>8812125.5300000012</v>
      </c>
      <c r="G10" s="56">
        <v>8812125.5300000012</v>
      </c>
      <c r="H10" s="57">
        <f t="shared" si="1"/>
        <v>0</v>
      </c>
    </row>
    <row r="11" spans="1:8" x14ac:dyDescent="0.2">
      <c r="A11" s="5"/>
      <c r="B11" s="11" t="s">
        <v>36</v>
      </c>
      <c r="C11" s="54">
        <v>0</v>
      </c>
      <c r="D11" s="54">
        <v>0</v>
      </c>
      <c r="E11" s="55">
        <v>0</v>
      </c>
      <c r="F11" s="54">
        <v>0</v>
      </c>
      <c r="G11" s="56">
        <v>0</v>
      </c>
      <c r="H11" s="57">
        <f t="shared" si="1"/>
        <v>0</v>
      </c>
    </row>
    <row r="12" spans="1:8" x14ac:dyDescent="0.2">
      <c r="A12" s="5"/>
      <c r="B12" s="11" t="s">
        <v>81</v>
      </c>
      <c r="C12" s="15">
        <v>0</v>
      </c>
      <c r="D12" s="15">
        <v>0</v>
      </c>
      <c r="E12" s="58">
        <v>0</v>
      </c>
      <c r="F12" s="15">
        <v>0</v>
      </c>
      <c r="G12" s="57">
        <v>0</v>
      </c>
      <c r="H12" s="57">
        <f t="shared" si="1"/>
        <v>0</v>
      </c>
    </row>
    <row r="13" spans="1:8" x14ac:dyDescent="0.2">
      <c r="A13" s="50" t="s">
        <v>69</v>
      </c>
      <c r="B13" s="7"/>
      <c r="C13" s="59">
        <f>SUM(C14:C22)</f>
        <v>1255635</v>
      </c>
      <c r="D13" s="59">
        <f t="shared" ref="D13:G13" si="2">SUM(D14:D22)</f>
        <v>955001.3600000001</v>
      </c>
      <c r="E13" s="60">
        <f t="shared" si="2"/>
        <v>2210636.36</v>
      </c>
      <c r="F13" s="59">
        <f t="shared" si="2"/>
        <v>2015501.45</v>
      </c>
      <c r="G13" s="61">
        <f t="shared" si="2"/>
        <v>1976355.8800000001</v>
      </c>
      <c r="H13" s="61">
        <f t="shared" si="1"/>
        <v>195134.90999999992</v>
      </c>
    </row>
    <row r="14" spans="1:8" x14ac:dyDescent="0.2">
      <c r="A14" s="5"/>
      <c r="B14" s="11" t="s">
        <v>82</v>
      </c>
      <c r="C14" s="54">
        <v>792566</v>
      </c>
      <c r="D14" s="54">
        <v>-145931.86999999997</v>
      </c>
      <c r="E14" s="55">
        <v>646634.12999999989</v>
      </c>
      <c r="F14" s="54">
        <v>644379.91999999993</v>
      </c>
      <c r="G14" s="56">
        <v>611359.46</v>
      </c>
      <c r="H14" s="57">
        <f t="shared" si="1"/>
        <v>2254.2099999999627</v>
      </c>
    </row>
    <row r="15" spans="1:8" x14ac:dyDescent="0.2">
      <c r="A15" s="5"/>
      <c r="B15" s="11" t="s">
        <v>83</v>
      </c>
      <c r="C15" s="54">
        <v>64952</v>
      </c>
      <c r="D15" s="54">
        <v>125744.98000000001</v>
      </c>
      <c r="E15" s="55">
        <v>190696.97999999995</v>
      </c>
      <c r="F15" s="54">
        <v>190322.87999999995</v>
      </c>
      <c r="G15" s="56">
        <v>190322.87999999995</v>
      </c>
      <c r="H15" s="57">
        <f t="shared" si="1"/>
        <v>374.10000000000582</v>
      </c>
    </row>
    <row r="16" spans="1:8" x14ac:dyDescent="0.2">
      <c r="A16" s="5"/>
      <c r="B16" s="11" t="s">
        <v>84</v>
      </c>
      <c r="C16" s="15">
        <v>0</v>
      </c>
      <c r="D16" s="15">
        <v>0</v>
      </c>
      <c r="E16" s="58">
        <v>0</v>
      </c>
      <c r="F16" s="15">
        <v>0</v>
      </c>
      <c r="G16" s="57">
        <v>0</v>
      </c>
      <c r="H16" s="57">
        <f t="shared" si="1"/>
        <v>0</v>
      </c>
    </row>
    <row r="17" spans="1:8" x14ac:dyDescent="0.2">
      <c r="A17" s="5"/>
      <c r="B17" s="11" t="s">
        <v>85</v>
      </c>
      <c r="C17" s="54">
        <v>67315</v>
      </c>
      <c r="D17" s="54">
        <v>293562.37</v>
      </c>
      <c r="E17" s="55">
        <v>360877.37</v>
      </c>
      <c r="F17" s="54">
        <v>360877.37</v>
      </c>
      <c r="G17" s="56">
        <v>360877.37</v>
      </c>
      <c r="H17" s="57">
        <f t="shared" si="1"/>
        <v>0</v>
      </c>
    </row>
    <row r="18" spans="1:8" x14ac:dyDescent="0.2">
      <c r="A18" s="5"/>
      <c r="B18" s="11" t="s">
        <v>86</v>
      </c>
      <c r="C18" s="54">
        <v>0</v>
      </c>
      <c r="D18" s="54">
        <v>5055.9399999999996</v>
      </c>
      <c r="E18" s="55">
        <v>5055.9399999999996</v>
      </c>
      <c r="F18" s="54">
        <v>5055.9399999999996</v>
      </c>
      <c r="G18" s="56">
        <v>5055.9399999999996</v>
      </c>
      <c r="H18" s="57">
        <f t="shared" si="1"/>
        <v>0</v>
      </c>
    </row>
    <row r="19" spans="1:8" x14ac:dyDescent="0.2">
      <c r="A19" s="5"/>
      <c r="B19" s="11" t="s">
        <v>87</v>
      </c>
      <c r="C19" s="54">
        <v>329508</v>
      </c>
      <c r="D19" s="54">
        <v>143427.78999999998</v>
      </c>
      <c r="E19" s="55">
        <v>472935.7900000001</v>
      </c>
      <c r="F19" s="54">
        <v>472154.19000000012</v>
      </c>
      <c r="G19" s="56">
        <v>472154.19000000012</v>
      </c>
      <c r="H19" s="57">
        <f t="shared" si="1"/>
        <v>781.59999999997672</v>
      </c>
    </row>
    <row r="20" spans="1:8" x14ac:dyDescent="0.2">
      <c r="A20" s="5"/>
      <c r="B20" s="11" t="s">
        <v>88</v>
      </c>
      <c r="C20" s="54">
        <v>0</v>
      </c>
      <c r="D20" s="54">
        <v>444484.15</v>
      </c>
      <c r="E20" s="55">
        <v>444484.15</v>
      </c>
      <c r="F20" s="54">
        <v>252759.15</v>
      </c>
      <c r="G20" s="56">
        <v>252716.04</v>
      </c>
      <c r="H20" s="57">
        <f t="shared" si="1"/>
        <v>191725.00000000003</v>
      </c>
    </row>
    <row r="21" spans="1:8" x14ac:dyDescent="0.2">
      <c r="A21" s="5"/>
      <c r="B21" s="11" t="s">
        <v>89</v>
      </c>
      <c r="C21" s="54">
        <v>0</v>
      </c>
      <c r="D21" s="54">
        <v>0</v>
      </c>
      <c r="E21" s="55">
        <v>0</v>
      </c>
      <c r="F21" s="54">
        <v>0</v>
      </c>
      <c r="G21" s="56">
        <v>0</v>
      </c>
      <c r="H21" s="57">
        <f t="shared" si="1"/>
        <v>0</v>
      </c>
    </row>
    <row r="22" spans="1:8" x14ac:dyDescent="0.2">
      <c r="A22" s="5"/>
      <c r="B22" s="11" t="s">
        <v>90</v>
      </c>
      <c r="C22" s="54">
        <v>1294</v>
      </c>
      <c r="D22" s="54">
        <v>88658</v>
      </c>
      <c r="E22" s="55">
        <v>89952</v>
      </c>
      <c r="F22" s="54">
        <v>89952</v>
      </c>
      <c r="G22" s="56">
        <v>83870</v>
      </c>
      <c r="H22" s="57">
        <f t="shared" si="1"/>
        <v>0</v>
      </c>
    </row>
    <row r="23" spans="1:8" x14ac:dyDescent="0.2">
      <c r="A23" s="50" t="s">
        <v>70</v>
      </c>
      <c r="B23" s="7"/>
      <c r="C23" s="59">
        <f>SUM(C24:C32)</f>
        <v>18092602</v>
      </c>
      <c r="D23" s="59">
        <f t="shared" ref="D23:G23" si="3">SUM(D24:D32)</f>
        <v>28020083.110000007</v>
      </c>
      <c r="E23" s="60">
        <f t="shared" si="3"/>
        <v>46112685.109999999</v>
      </c>
      <c r="F23" s="59">
        <f t="shared" si="3"/>
        <v>39311500.329999998</v>
      </c>
      <c r="G23" s="61">
        <f t="shared" si="3"/>
        <v>39126660.230000004</v>
      </c>
      <c r="H23" s="61">
        <f t="shared" si="1"/>
        <v>6801184.7800000012</v>
      </c>
    </row>
    <row r="24" spans="1:8" x14ac:dyDescent="0.2">
      <c r="A24" s="5"/>
      <c r="B24" s="11" t="s">
        <v>91</v>
      </c>
      <c r="C24" s="54">
        <v>1468000</v>
      </c>
      <c r="D24" s="54">
        <v>27091.639999999992</v>
      </c>
      <c r="E24" s="55">
        <v>1495091.64</v>
      </c>
      <c r="F24" s="54">
        <v>1470428.8299999998</v>
      </c>
      <c r="G24" s="56">
        <v>1462237.2499999998</v>
      </c>
      <c r="H24" s="57">
        <f t="shared" si="1"/>
        <v>24662.810000000056</v>
      </c>
    </row>
    <row r="25" spans="1:8" x14ac:dyDescent="0.2">
      <c r="A25" s="5"/>
      <c r="B25" s="11" t="s">
        <v>92</v>
      </c>
      <c r="C25" s="54">
        <v>441805</v>
      </c>
      <c r="D25" s="54">
        <v>-74734.009999999995</v>
      </c>
      <c r="E25" s="55">
        <v>367070.99</v>
      </c>
      <c r="F25" s="54">
        <v>367070.99</v>
      </c>
      <c r="G25" s="56">
        <v>365620.94</v>
      </c>
      <c r="H25" s="57">
        <f t="shared" si="1"/>
        <v>0</v>
      </c>
    </row>
    <row r="26" spans="1:8" x14ac:dyDescent="0.2">
      <c r="A26" s="5"/>
      <c r="B26" s="11" t="s">
        <v>93</v>
      </c>
      <c r="C26" s="54">
        <v>1583216</v>
      </c>
      <c r="D26" s="54">
        <v>363621.98</v>
      </c>
      <c r="E26" s="55">
        <v>1946837.9800000002</v>
      </c>
      <c r="F26" s="54">
        <v>1646837.9800000002</v>
      </c>
      <c r="G26" s="56">
        <v>1646837.9800000002</v>
      </c>
      <c r="H26" s="57">
        <f t="shared" si="1"/>
        <v>300000</v>
      </c>
    </row>
    <row r="27" spans="1:8" x14ac:dyDescent="0.2">
      <c r="A27" s="5"/>
      <c r="B27" s="11" t="s">
        <v>94</v>
      </c>
      <c r="C27" s="54">
        <v>232766</v>
      </c>
      <c r="D27" s="54">
        <v>-24763.309999999998</v>
      </c>
      <c r="E27" s="55">
        <v>208002.69</v>
      </c>
      <c r="F27" s="54">
        <v>208002.69</v>
      </c>
      <c r="G27" s="56">
        <v>208002.69</v>
      </c>
      <c r="H27" s="57">
        <f t="shared" si="1"/>
        <v>0</v>
      </c>
    </row>
    <row r="28" spans="1:8" x14ac:dyDescent="0.2">
      <c r="A28" s="5"/>
      <c r="B28" s="11" t="s">
        <v>95</v>
      </c>
      <c r="C28" s="54">
        <v>672422</v>
      </c>
      <c r="D28" s="54">
        <v>2303541.1200000006</v>
      </c>
      <c r="E28" s="55">
        <v>2975963.1200000006</v>
      </c>
      <c r="F28" s="54">
        <v>925963.11999999988</v>
      </c>
      <c r="G28" s="56">
        <v>922463.11999999988</v>
      </c>
      <c r="H28" s="57">
        <f t="shared" si="1"/>
        <v>2050000.0000000007</v>
      </c>
    </row>
    <row r="29" spans="1:8" x14ac:dyDescent="0.2">
      <c r="A29" s="5"/>
      <c r="B29" s="11" t="s">
        <v>96</v>
      </c>
      <c r="C29" s="54">
        <v>488094</v>
      </c>
      <c r="D29" s="54">
        <v>1666765.3200000003</v>
      </c>
      <c r="E29" s="55">
        <v>2154859.3200000003</v>
      </c>
      <c r="F29" s="54">
        <v>2154859.3200000003</v>
      </c>
      <c r="G29" s="56">
        <v>2143484.5700000003</v>
      </c>
      <c r="H29" s="57">
        <f t="shared" si="1"/>
        <v>0</v>
      </c>
    </row>
    <row r="30" spans="1:8" x14ac:dyDescent="0.2">
      <c r="A30" s="5"/>
      <c r="B30" s="11" t="s">
        <v>97</v>
      </c>
      <c r="C30" s="54">
        <v>234648</v>
      </c>
      <c r="D30" s="54">
        <v>98216.790000000008</v>
      </c>
      <c r="E30" s="55">
        <v>332864.79000000004</v>
      </c>
      <c r="F30" s="54">
        <v>332162.03000000003</v>
      </c>
      <c r="G30" s="56">
        <v>332024.07</v>
      </c>
      <c r="H30" s="57">
        <f t="shared" si="1"/>
        <v>702.76000000000931</v>
      </c>
    </row>
    <row r="31" spans="1:8" x14ac:dyDescent="0.2">
      <c r="A31" s="5"/>
      <c r="B31" s="11" t="s">
        <v>98</v>
      </c>
      <c r="C31" s="54">
        <v>8654271</v>
      </c>
      <c r="D31" s="54">
        <v>18760251.980000004</v>
      </c>
      <c r="E31" s="55">
        <v>27414522.979999997</v>
      </c>
      <c r="F31" s="54">
        <f>22995813.52+7507.6</f>
        <v>23003321.120000001</v>
      </c>
      <c r="G31" s="56">
        <f>22868673.45+7507.6</f>
        <v>22876181.050000001</v>
      </c>
      <c r="H31" s="57">
        <f t="shared" si="1"/>
        <v>4411201.8599999957</v>
      </c>
    </row>
    <row r="32" spans="1:8" x14ac:dyDescent="0.2">
      <c r="A32" s="5"/>
      <c r="B32" s="11" t="s">
        <v>19</v>
      </c>
      <c r="C32" s="54">
        <v>4317380</v>
      </c>
      <c r="D32" s="54">
        <v>4900091.5999999996</v>
      </c>
      <c r="E32" s="55">
        <v>9217471.6000000015</v>
      </c>
      <c r="F32" s="54">
        <v>9202854.25</v>
      </c>
      <c r="G32" s="56">
        <v>9169808.5600000005</v>
      </c>
      <c r="H32" s="57">
        <f t="shared" si="1"/>
        <v>14617.35000000149</v>
      </c>
    </row>
    <row r="33" spans="1:8" x14ac:dyDescent="0.2">
      <c r="A33" s="50" t="s">
        <v>71</v>
      </c>
      <c r="B33" s="7"/>
      <c r="C33" s="59">
        <f>SUM(C34:C42)</f>
        <v>0</v>
      </c>
      <c r="D33" s="59">
        <f t="shared" ref="D33:H33" si="4">SUM(D34:D42)</f>
        <v>0</v>
      </c>
      <c r="E33" s="60">
        <f t="shared" si="4"/>
        <v>0</v>
      </c>
      <c r="F33" s="59">
        <f t="shared" si="4"/>
        <v>0</v>
      </c>
      <c r="G33" s="61">
        <f t="shared" si="4"/>
        <v>0</v>
      </c>
      <c r="H33" s="61">
        <f t="shared" si="4"/>
        <v>0</v>
      </c>
    </row>
    <row r="34" spans="1:8" x14ac:dyDescent="0.2">
      <c r="A34" s="5"/>
      <c r="B34" s="11" t="s">
        <v>99</v>
      </c>
      <c r="C34" s="15">
        <v>0</v>
      </c>
      <c r="D34" s="15">
        <v>0</v>
      </c>
      <c r="E34" s="58">
        <v>0</v>
      </c>
      <c r="F34" s="15">
        <v>0</v>
      </c>
      <c r="G34" s="57">
        <v>0</v>
      </c>
      <c r="H34" s="57">
        <f t="shared" si="1"/>
        <v>0</v>
      </c>
    </row>
    <row r="35" spans="1:8" x14ac:dyDescent="0.2">
      <c r="A35" s="5"/>
      <c r="B35" s="11" t="s">
        <v>100</v>
      </c>
      <c r="C35" s="15">
        <v>0</v>
      </c>
      <c r="D35" s="15">
        <v>0</v>
      </c>
      <c r="E35" s="58">
        <v>0</v>
      </c>
      <c r="F35" s="15">
        <v>0</v>
      </c>
      <c r="G35" s="57">
        <v>0</v>
      </c>
      <c r="H35" s="57">
        <f t="shared" si="1"/>
        <v>0</v>
      </c>
    </row>
    <row r="36" spans="1:8" x14ac:dyDescent="0.2">
      <c r="A36" s="5"/>
      <c r="B36" s="11" t="s">
        <v>101</v>
      </c>
      <c r="C36" s="15">
        <v>0</v>
      </c>
      <c r="D36" s="15">
        <v>0</v>
      </c>
      <c r="E36" s="58">
        <v>0</v>
      </c>
      <c r="F36" s="15">
        <v>0</v>
      </c>
      <c r="G36" s="57">
        <v>0</v>
      </c>
      <c r="H36" s="57">
        <f t="shared" si="1"/>
        <v>0</v>
      </c>
    </row>
    <row r="37" spans="1:8" x14ac:dyDescent="0.2">
      <c r="A37" s="5"/>
      <c r="B37" s="11" t="s">
        <v>102</v>
      </c>
      <c r="C37" s="15">
        <v>0</v>
      </c>
      <c r="D37" s="15">
        <v>0</v>
      </c>
      <c r="E37" s="58">
        <v>0</v>
      </c>
      <c r="F37" s="15">
        <v>0</v>
      </c>
      <c r="G37" s="57">
        <v>0</v>
      </c>
      <c r="H37" s="57">
        <f t="shared" si="1"/>
        <v>0</v>
      </c>
    </row>
    <row r="38" spans="1:8" x14ac:dyDescent="0.2">
      <c r="A38" s="5"/>
      <c r="B38" s="11" t="s">
        <v>41</v>
      </c>
      <c r="C38" s="15">
        <v>0</v>
      </c>
      <c r="D38" s="15">
        <v>0</v>
      </c>
      <c r="E38" s="58">
        <v>0</v>
      </c>
      <c r="F38" s="15">
        <v>0</v>
      </c>
      <c r="G38" s="57">
        <v>0</v>
      </c>
      <c r="H38" s="57">
        <f t="shared" si="1"/>
        <v>0</v>
      </c>
    </row>
    <row r="39" spans="1:8" x14ac:dyDescent="0.2">
      <c r="A39" s="5"/>
      <c r="B39" s="11" t="s">
        <v>103</v>
      </c>
      <c r="C39" s="15">
        <v>0</v>
      </c>
      <c r="D39" s="15">
        <v>0</v>
      </c>
      <c r="E39" s="58">
        <v>0</v>
      </c>
      <c r="F39" s="15">
        <v>0</v>
      </c>
      <c r="G39" s="57">
        <v>0</v>
      </c>
      <c r="H39" s="57">
        <f t="shared" si="1"/>
        <v>0</v>
      </c>
    </row>
    <row r="40" spans="1:8" x14ac:dyDescent="0.2">
      <c r="A40" s="5"/>
      <c r="B40" s="11" t="s">
        <v>104</v>
      </c>
      <c r="C40" s="15">
        <v>0</v>
      </c>
      <c r="D40" s="15">
        <v>0</v>
      </c>
      <c r="E40" s="58">
        <v>0</v>
      </c>
      <c r="F40" s="15">
        <v>0</v>
      </c>
      <c r="G40" s="57">
        <v>0</v>
      </c>
      <c r="H40" s="57">
        <f t="shared" si="1"/>
        <v>0</v>
      </c>
    </row>
    <row r="41" spans="1:8" x14ac:dyDescent="0.2">
      <c r="A41" s="5"/>
      <c r="B41" s="11" t="s">
        <v>37</v>
      </c>
      <c r="C41" s="15">
        <v>0</v>
      </c>
      <c r="D41" s="15">
        <v>0</v>
      </c>
      <c r="E41" s="58">
        <v>0</v>
      </c>
      <c r="F41" s="15">
        <v>0</v>
      </c>
      <c r="G41" s="57">
        <v>0</v>
      </c>
      <c r="H41" s="57">
        <f t="shared" si="1"/>
        <v>0</v>
      </c>
    </row>
    <row r="42" spans="1:8" x14ac:dyDescent="0.2">
      <c r="A42" s="5"/>
      <c r="B42" s="11" t="s">
        <v>105</v>
      </c>
      <c r="C42" s="15">
        <v>0</v>
      </c>
      <c r="D42" s="15">
        <v>0</v>
      </c>
      <c r="E42" s="58">
        <v>0</v>
      </c>
      <c r="F42" s="15">
        <v>0</v>
      </c>
      <c r="G42" s="57">
        <v>0</v>
      </c>
      <c r="H42" s="57">
        <f t="shared" si="1"/>
        <v>0</v>
      </c>
    </row>
    <row r="43" spans="1:8" x14ac:dyDescent="0.2">
      <c r="A43" s="50" t="s">
        <v>72</v>
      </c>
      <c r="B43" s="7"/>
      <c r="C43" s="59">
        <f>SUM(C44:C52)</f>
        <v>25000</v>
      </c>
      <c r="D43" s="59">
        <f t="shared" ref="D43:H43" si="5">SUM(D44:D52)</f>
        <v>3023548.5900000003</v>
      </c>
      <c r="E43" s="60">
        <f t="shared" si="5"/>
        <v>3048548.5900000003</v>
      </c>
      <c r="F43" s="59">
        <f t="shared" si="5"/>
        <v>1902258.5100000002</v>
      </c>
      <c r="G43" s="61">
        <f t="shared" si="5"/>
        <v>1883303.5100000002</v>
      </c>
      <c r="H43" s="61">
        <f t="shared" si="5"/>
        <v>1146290.08</v>
      </c>
    </row>
    <row r="44" spans="1:8" x14ac:dyDescent="0.2">
      <c r="A44" s="5"/>
      <c r="B44" s="11" t="s">
        <v>106</v>
      </c>
      <c r="C44" s="54">
        <v>0</v>
      </c>
      <c r="D44" s="54">
        <v>1122456.58</v>
      </c>
      <c r="E44" s="55">
        <v>1122456.58</v>
      </c>
      <c r="F44" s="54">
        <v>718169.98</v>
      </c>
      <c r="G44" s="56">
        <v>699214.98</v>
      </c>
      <c r="H44" s="57">
        <f t="shared" si="1"/>
        <v>404286.60000000009</v>
      </c>
    </row>
    <row r="45" spans="1:8" x14ac:dyDescent="0.2">
      <c r="A45" s="5"/>
      <c r="B45" s="11" t="s">
        <v>107</v>
      </c>
      <c r="C45" s="54">
        <v>0</v>
      </c>
      <c r="D45" s="54">
        <v>1223235.03</v>
      </c>
      <c r="E45" s="55">
        <v>1223235.03</v>
      </c>
      <c r="F45" s="54">
        <v>781231.55</v>
      </c>
      <c r="G45" s="56">
        <v>781231.55</v>
      </c>
      <c r="H45" s="57">
        <f t="shared" si="1"/>
        <v>442003.48</v>
      </c>
    </row>
    <row r="46" spans="1:8" x14ac:dyDescent="0.2">
      <c r="A46" s="5"/>
      <c r="B46" s="11" t="s">
        <v>108</v>
      </c>
      <c r="C46" s="15">
        <v>0</v>
      </c>
      <c r="D46" s="15">
        <v>0</v>
      </c>
      <c r="E46" s="58">
        <v>0</v>
      </c>
      <c r="F46" s="15">
        <v>0</v>
      </c>
      <c r="G46" s="57">
        <v>0</v>
      </c>
      <c r="H46" s="57">
        <f t="shared" si="1"/>
        <v>0</v>
      </c>
    </row>
    <row r="47" spans="1:8" x14ac:dyDescent="0.2">
      <c r="A47" s="5"/>
      <c r="B47" s="11" t="s">
        <v>109</v>
      </c>
      <c r="C47" s="54">
        <v>0</v>
      </c>
      <c r="D47" s="54">
        <v>603706.9</v>
      </c>
      <c r="E47" s="55">
        <v>603706.9</v>
      </c>
      <c r="F47" s="54">
        <v>303706.90000000002</v>
      </c>
      <c r="G47" s="56">
        <v>303706.90000000002</v>
      </c>
      <c r="H47" s="57">
        <f t="shared" si="1"/>
        <v>300000</v>
      </c>
    </row>
    <row r="48" spans="1:8" x14ac:dyDescent="0.2">
      <c r="A48" s="5"/>
      <c r="B48" s="11" t="s">
        <v>110</v>
      </c>
      <c r="C48" s="15">
        <v>0</v>
      </c>
      <c r="D48" s="15">
        <v>0</v>
      </c>
      <c r="E48" s="58">
        <v>0</v>
      </c>
      <c r="F48" s="15">
        <v>0</v>
      </c>
      <c r="G48" s="57">
        <v>0</v>
      </c>
      <c r="H48" s="57">
        <f t="shared" si="1"/>
        <v>0</v>
      </c>
    </row>
    <row r="49" spans="1:8" x14ac:dyDescent="0.2">
      <c r="A49" s="5"/>
      <c r="B49" s="11" t="s">
        <v>111</v>
      </c>
      <c r="C49" s="54">
        <v>0</v>
      </c>
      <c r="D49" s="54">
        <v>5250.08</v>
      </c>
      <c r="E49" s="55">
        <v>5250.08</v>
      </c>
      <c r="F49" s="54">
        <v>5250.08</v>
      </c>
      <c r="G49" s="56">
        <v>5250.08</v>
      </c>
      <c r="H49" s="57">
        <f t="shared" si="1"/>
        <v>0</v>
      </c>
    </row>
    <row r="50" spans="1:8" x14ac:dyDescent="0.2">
      <c r="A50" s="5"/>
      <c r="B50" s="11" t="s">
        <v>112</v>
      </c>
      <c r="C50" s="15">
        <v>0</v>
      </c>
      <c r="D50" s="15">
        <v>0</v>
      </c>
      <c r="E50" s="58">
        <v>0</v>
      </c>
      <c r="F50" s="15">
        <v>0</v>
      </c>
      <c r="G50" s="57">
        <v>0</v>
      </c>
      <c r="H50" s="57">
        <f t="shared" si="1"/>
        <v>0</v>
      </c>
    </row>
    <row r="51" spans="1:8" x14ac:dyDescent="0.2">
      <c r="A51" s="5"/>
      <c r="B51" s="11" t="s">
        <v>113</v>
      </c>
      <c r="C51" s="54">
        <v>0</v>
      </c>
      <c r="D51" s="54">
        <v>0</v>
      </c>
      <c r="E51" s="55">
        <v>0</v>
      </c>
      <c r="F51" s="54">
        <v>0</v>
      </c>
      <c r="G51" s="56">
        <v>0</v>
      </c>
      <c r="H51" s="57">
        <f t="shared" si="1"/>
        <v>0</v>
      </c>
    </row>
    <row r="52" spans="1:8" x14ac:dyDescent="0.2">
      <c r="A52" s="5"/>
      <c r="B52" s="11" t="s">
        <v>114</v>
      </c>
      <c r="C52" s="54">
        <v>25000</v>
      </c>
      <c r="D52" s="54">
        <v>68900</v>
      </c>
      <c r="E52" s="55">
        <v>93900</v>
      </c>
      <c r="F52" s="54">
        <v>93900</v>
      </c>
      <c r="G52" s="56">
        <v>93900</v>
      </c>
      <c r="H52" s="57">
        <f t="shared" si="1"/>
        <v>0</v>
      </c>
    </row>
    <row r="53" spans="1:8" x14ac:dyDescent="0.2">
      <c r="A53" s="50" t="s">
        <v>73</v>
      </c>
      <c r="B53" s="7"/>
      <c r="C53" s="59">
        <v>0</v>
      </c>
      <c r="D53" s="59">
        <v>0</v>
      </c>
      <c r="E53" s="60">
        <v>0</v>
      </c>
      <c r="F53" s="59">
        <v>0</v>
      </c>
      <c r="G53" s="61">
        <v>0</v>
      </c>
      <c r="H53" s="61">
        <f t="shared" si="1"/>
        <v>0</v>
      </c>
    </row>
    <row r="54" spans="1:8" x14ac:dyDescent="0.2">
      <c r="A54" s="5"/>
      <c r="B54" s="11" t="s">
        <v>115</v>
      </c>
      <c r="C54" s="15">
        <v>0</v>
      </c>
      <c r="D54" s="15">
        <v>0</v>
      </c>
      <c r="E54" s="58">
        <v>0</v>
      </c>
      <c r="F54" s="15">
        <v>0</v>
      </c>
      <c r="G54" s="57">
        <v>0</v>
      </c>
      <c r="H54" s="57">
        <f t="shared" si="1"/>
        <v>0</v>
      </c>
    </row>
    <row r="55" spans="1:8" x14ac:dyDescent="0.2">
      <c r="A55" s="5"/>
      <c r="B55" s="11" t="s">
        <v>116</v>
      </c>
      <c r="C55" s="15">
        <v>0</v>
      </c>
      <c r="D55" s="15">
        <v>0</v>
      </c>
      <c r="E55" s="58">
        <v>0</v>
      </c>
      <c r="F55" s="15">
        <v>0</v>
      </c>
      <c r="G55" s="57">
        <v>0</v>
      </c>
      <c r="H55" s="57">
        <f t="shared" si="1"/>
        <v>0</v>
      </c>
    </row>
    <row r="56" spans="1:8" x14ac:dyDescent="0.2">
      <c r="A56" s="5"/>
      <c r="B56" s="11" t="s">
        <v>117</v>
      </c>
      <c r="C56" s="15">
        <v>0</v>
      </c>
      <c r="D56" s="15">
        <v>0</v>
      </c>
      <c r="E56" s="58">
        <v>0</v>
      </c>
      <c r="F56" s="15">
        <v>0</v>
      </c>
      <c r="G56" s="57">
        <v>0</v>
      </c>
      <c r="H56" s="57">
        <f t="shared" si="1"/>
        <v>0</v>
      </c>
    </row>
    <row r="57" spans="1:8" x14ac:dyDescent="0.2">
      <c r="A57" s="50" t="s">
        <v>74</v>
      </c>
      <c r="B57" s="7"/>
      <c r="C57" s="59">
        <v>0</v>
      </c>
      <c r="D57" s="59">
        <v>0</v>
      </c>
      <c r="E57" s="60">
        <v>0</v>
      </c>
      <c r="F57" s="59">
        <v>0</v>
      </c>
      <c r="G57" s="61">
        <v>0</v>
      </c>
      <c r="H57" s="61">
        <f t="shared" si="1"/>
        <v>0</v>
      </c>
    </row>
    <row r="58" spans="1:8" x14ac:dyDescent="0.2">
      <c r="A58" s="5"/>
      <c r="B58" s="11" t="s">
        <v>118</v>
      </c>
      <c r="C58" s="15">
        <v>0</v>
      </c>
      <c r="D58" s="15">
        <v>0</v>
      </c>
      <c r="E58" s="58">
        <v>0</v>
      </c>
      <c r="F58" s="15">
        <v>0</v>
      </c>
      <c r="G58" s="57">
        <v>0</v>
      </c>
      <c r="H58" s="57">
        <f t="shared" si="1"/>
        <v>0</v>
      </c>
    </row>
    <row r="59" spans="1:8" x14ac:dyDescent="0.2">
      <c r="A59" s="5"/>
      <c r="B59" s="11" t="s">
        <v>119</v>
      </c>
      <c r="C59" s="15">
        <v>0</v>
      </c>
      <c r="D59" s="15">
        <v>0</v>
      </c>
      <c r="E59" s="58">
        <v>0</v>
      </c>
      <c r="F59" s="15">
        <v>0</v>
      </c>
      <c r="G59" s="57">
        <v>0</v>
      </c>
      <c r="H59" s="57">
        <f t="shared" si="1"/>
        <v>0</v>
      </c>
    </row>
    <row r="60" spans="1:8" x14ac:dyDescent="0.2">
      <c r="A60" s="5"/>
      <c r="B60" s="11" t="s">
        <v>120</v>
      </c>
      <c r="C60" s="15">
        <v>0</v>
      </c>
      <c r="D60" s="15">
        <v>0</v>
      </c>
      <c r="E60" s="58">
        <v>0</v>
      </c>
      <c r="F60" s="15">
        <v>0</v>
      </c>
      <c r="G60" s="57">
        <v>0</v>
      </c>
      <c r="H60" s="57">
        <f t="shared" si="1"/>
        <v>0</v>
      </c>
    </row>
    <row r="61" spans="1:8" x14ac:dyDescent="0.2">
      <c r="A61" s="5"/>
      <c r="B61" s="11" t="s">
        <v>121</v>
      </c>
      <c r="C61" s="15">
        <v>0</v>
      </c>
      <c r="D61" s="15">
        <v>0</v>
      </c>
      <c r="E61" s="58">
        <v>0</v>
      </c>
      <c r="F61" s="15">
        <v>0</v>
      </c>
      <c r="G61" s="57">
        <v>0</v>
      </c>
      <c r="H61" s="57">
        <f t="shared" si="1"/>
        <v>0</v>
      </c>
    </row>
    <row r="62" spans="1:8" x14ac:dyDescent="0.2">
      <c r="A62" s="5"/>
      <c r="B62" s="11" t="s">
        <v>122</v>
      </c>
      <c r="C62" s="15">
        <v>0</v>
      </c>
      <c r="D62" s="15">
        <v>0</v>
      </c>
      <c r="E62" s="58">
        <v>0</v>
      </c>
      <c r="F62" s="15">
        <v>0</v>
      </c>
      <c r="G62" s="57">
        <v>0</v>
      </c>
      <c r="H62" s="57">
        <f t="shared" si="1"/>
        <v>0</v>
      </c>
    </row>
    <row r="63" spans="1:8" x14ac:dyDescent="0.2">
      <c r="A63" s="5"/>
      <c r="B63" s="11" t="s">
        <v>123</v>
      </c>
      <c r="C63" s="15">
        <v>0</v>
      </c>
      <c r="D63" s="15">
        <v>0</v>
      </c>
      <c r="E63" s="58">
        <v>0</v>
      </c>
      <c r="F63" s="15">
        <v>0</v>
      </c>
      <c r="G63" s="57">
        <v>0</v>
      </c>
      <c r="H63" s="57">
        <f t="shared" si="1"/>
        <v>0</v>
      </c>
    </row>
    <row r="64" spans="1:8" x14ac:dyDescent="0.2">
      <c r="A64" s="5"/>
      <c r="B64" s="11" t="s">
        <v>124</v>
      </c>
      <c r="C64" s="15">
        <v>0</v>
      </c>
      <c r="D64" s="15">
        <v>0</v>
      </c>
      <c r="E64" s="58">
        <v>0</v>
      </c>
      <c r="F64" s="15">
        <v>0</v>
      </c>
      <c r="G64" s="57">
        <v>0</v>
      </c>
      <c r="H64" s="57">
        <f t="shared" si="1"/>
        <v>0</v>
      </c>
    </row>
    <row r="65" spans="1:8" x14ac:dyDescent="0.2">
      <c r="A65" s="50" t="s">
        <v>75</v>
      </c>
      <c r="B65" s="7"/>
      <c r="C65" s="59">
        <v>0</v>
      </c>
      <c r="D65" s="59">
        <v>0</v>
      </c>
      <c r="E65" s="60">
        <v>0</v>
      </c>
      <c r="F65" s="59">
        <v>0</v>
      </c>
      <c r="G65" s="61">
        <v>0</v>
      </c>
      <c r="H65" s="61">
        <f t="shared" si="1"/>
        <v>0</v>
      </c>
    </row>
    <row r="66" spans="1:8" x14ac:dyDescent="0.2">
      <c r="A66" s="5"/>
      <c r="B66" s="11" t="s">
        <v>38</v>
      </c>
      <c r="C66" s="15">
        <v>0</v>
      </c>
      <c r="D66" s="15">
        <v>0</v>
      </c>
      <c r="E66" s="58">
        <v>0</v>
      </c>
      <c r="F66" s="15">
        <v>0</v>
      </c>
      <c r="G66" s="57">
        <v>0</v>
      </c>
      <c r="H66" s="57">
        <f t="shared" si="1"/>
        <v>0</v>
      </c>
    </row>
    <row r="67" spans="1:8" x14ac:dyDescent="0.2">
      <c r="A67" s="5"/>
      <c r="B67" s="11" t="s">
        <v>39</v>
      </c>
      <c r="C67" s="15">
        <v>0</v>
      </c>
      <c r="D67" s="15">
        <v>0</v>
      </c>
      <c r="E67" s="58">
        <v>0</v>
      </c>
      <c r="F67" s="15">
        <v>0</v>
      </c>
      <c r="G67" s="57">
        <v>0</v>
      </c>
      <c r="H67" s="57">
        <f t="shared" si="1"/>
        <v>0</v>
      </c>
    </row>
    <row r="68" spans="1:8" x14ac:dyDescent="0.2">
      <c r="A68" s="5"/>
      <c r="B68" s="11" t="s">
        <v>40</v>
      </c>
      <c r="C68" s="15">
        <v>0</v>
      </c>
      <c r="D68" s="15">
        <v>0</v>
      </c>
      <c r="E68" s="58">
        <v>0</v>
      </c>
      <c r="F68" s="15">
        <v>0</v>
      </c>
      <c r="G68" s="57">
        <v>0</v>
      </c>
      <c r="H68" s="57">
        <f t="shared" si="1"/>
        <v>0</v>
      </c>
    </row>
    <row r="69" spans="1:8" x14ac:dyDescent="0.2">
      <c r="A69" s="50" t="s">
        <v>76</v>
      </c>
      <c r="B69" s="7"/>
      <c r="C69" s="59">
        <v>0</v>
      </c>
      <c r="D69" s="59">
        <v>0</v>
      </c>
      <c r="E69" s="60">
        <v>0</v>
      </c>
      <c r="F69" s="59">
        <v>0</v>
      </c>
      <c r="G69" s="61">
        <v>0</v>
      </c>
      <c r="H69" s="61">
        <f t="shared" si="1"/>
        <v>0</v>
      </c>
    </row>
    <row r="70" spans="1:8" x14ac:dyDescent="0.2">
      <c r="A70" s="5"/>
      <c r="B70" s="11" t="s">
        <v>125</v>
      </c>
      <c r="C70" s="15">
        <v>0</v>
      </c>
      <c r="D70" s="15">
        <v>0</v>
      </c>
      <c r="E70" s="58">
        <v>0</v>
      </c>
      <c r="F70" s="15">
        <v>0</v>
      </c>
      <c r="G70" s="57">
        <v>0</v>
      </c>
      <c r="H70" s="57">
        <f t="shared" ref="H70:H76" si="6">+E70-F70</f>
        <v>0</v>
      </c>
    </row>
    <row r="71" spans="1:8" x14ac:dyDescent="0.2">
      <c r="A71" s="5"/>
      <c r="B71" s="11" t="s">
        <v>126</v>
      </c>
      <c r="C71" s="15">
        <v>0</v>
      </c>
      <c r="D71" s="15">
        <v>0</v>
      </c>
      <c r="E71" s="58">
        <v>0</v>
      </c>
      <c r="F71" s="15">
        <v>0</v>
      </c>
      <c r="G71" s="57">
        <v>0</v>
      </c>
      <c r="H71" s="57">
        <f t="shared" si="6"/>
        <v>0</v>
      </c>
    </row>
    <row r="72" spans="1:8" x14ac:dyDescent="0.2">
      <c r="A72" s="5"/>
      <c r="B72" s="11" t="s">
        <v>127</v>
      </c>
      <c r="C72" s="15">
        <v>0</v>
      </c>
      <c r="D72" s="15">
        <v>0</v>
      </c>
      <c r="E72" s="58">
        <v>0</v>
      </c>
      <c r="F72" s="15">
        <v>0</v>
      </c>
      <c r="G72" s="57">
        <v>0</v>
      </c>
      <c r="H72" s="57">
        <f t="shared" si="6"/>
        <v>0</v>
      </c>
    </row>
    <row r="73" spans="1:8" x14ac:dyDescent="0.2">
      <c r="A73" s="5"/>
      <c r="B73" s="11" t="s">
        <v>128</v>
      </c>
      <c r="C73" s="15">
        <v>0</v>
      </c>
      <c r="D73" s="15">
        <v>0</v>
      </c>
      <c r="E73" s="58">
        <v>0</v>
      </c>
      <c r="F73" s="15">
        <v>0</v>
      </c>
      <c r="G73" s="57">
        <v>0</v>
      </c>
      <c r="H73" s="57">
        <f t="shared" si="6"/>
        <v>0</v>
      </c>
    </row>
    <row r="74" spans="1:8" x14ac:dyDescent="0.2">
      <c r="A74" s="5"/>
      <c r="B74" s="11" t="s">
        <v>129</v>
      </c>
      <c r="C74" s="15">
        <v>0</v>
      </c>
      <c r="D74" s="15">
        <v>0</v>
      </c>
      <c r="E74" s="58">
        <v>0</v>
      </c>
      <c r="F74" s="15">
        <v>0</v>
      </c>
      <c r="G74" s="57">
        <v>0</v>
      </c>
      <c r="H74" s="57">
        <f t="shared" si="6"/>
        <v>0</v>
      </c>
    </row>
    <row r="75" spans="1:8" x14ac:dyDescent="0.2">
      <c r="A75" s="5"/>
      <c r="B75" s="11" t="s">
        <v>130</v>
      </c>
      <c r="C75" s="15">
        <v>0</v>
      </c>
      <c r="D75" s="15">
        <v>0</v>
      </c>
      <c r="E75" s="58">
        <v>0</v>
      </c>
      <c r="F75" s="15">
        <v>0</v>
      </c>
      <c r="G75" s="57">
        <v>0</v>
      </c>
      <c r="H75" s="57">
        <f t="shared" si="6"/>
        <v>0</v>
      </c>
    </row>
    <row r="76" spans="1:8" x14ac:dyDescent="0.2">
      <c r="A76" s="6"/>
      <c r="B76" s="12" t="s">
        <v>131</v>
      </c>
      <c r="C76" s="15">
        <v>0</v>
      </c>
      <c r="D76" s="15">
        <v>0</v>
      </c>
      <c r="E76" s="58">
        <v>0</v>
      </c>
      <c r="F76" s="15">
        <v>0</v>
      </c>
      <c r="G76" s="57">
        <v>0</v>
      </c>
      <c r="H76" s="57">
        <f t="shared" si="6"/>
        <v>0</v>
      </c>
    </row>
    <row r="77" spans="1:8" x14ac:dyDescent="0.2">
      <c r="A77" s="8"/>
      <c r="B77" s="13" t="s">
        <v>60</v>
      </c>
      <c r="C77" s="25">
        <f>+C5+C13+C23+C33+C43+C53+C57+C65+C69</f>
        <v>74867006</v>
      </c>
      <c r="D77" s="25">
        <f t="shared" ref="D77:H77" si="7">+D5+D13+D23+D33+D43+D53+D57+D65+D69</f>
        <v>27160771.390000008</v>
      </c>
      <c r="E77" s="62">
        <f t="shared" si="7"/>
        <v>102027777.39</v>
      </c>
      <c r="F77" s="25">
        <f t="shared" si="7"/>
        <v>93879726.500000015</v>
      </c>
      <c r="G77" s="63">
        <f t="shared" si="7"/>
        <v>93633185.830000013</v>
      </c>
      <c r="H77" s="63">
        <f t="shared" si="7"/>
        <v>8148050.8899999987</v>
      </c>
    </row>
    <row r="78" spans="1:8" x14ac:dyDescent="0.2">
      <c r="B78" s="64" t="s">
        <v>136</v>
      </c>
      <c r="C78" s="65"/>
      <c r="D78" s="65"/>
      <c r="E78" s="66"/>
    </row>
    <row r="79" spans="1:8" x14ac:dyDescent="0.2">
      <c r="B79" s="67"/>
      <c r="C79" s="77"/>
      <c r="D79" s="77"/>
      <c r="E79" s="68"/>
      <c r="F79" s="78"/>
      <c r="G79" s="78"/>
      <c r="H79" s="78"/>
    </row>
    <row r="80" spans="1:8" x14ac:dyDescent="0.2">
      <c r="B80" s="69"/>
      <c r="C80" s="79"/>
      <c r="D80" s="80"/>
      <c r="E80" s="68"/>
      <c r="F80" s="78"/>
      <c r="G80" s="78"/>
      <c r="H80" s="78"/>
    </row>
    <row r="81" spans="2:8" ht="12.75" x14ac:dyDescent="0.2">
      <c r="B81" s="69"/>
      <c r="C81" s="81"/>
      <c r="D81" s="81"/>
      <c r="E81" s="81"/>
      <c r="F81" s="81"/>
      <c r="G81" s="81"/>
      <c r="H81" s="78"/>
    </row>
    <row r="82" spans="2:8" x14ac:dyDescent="0.2">
      <c r="B82" s="69"/>
      <c r="C82" s="79"/>
      <c r="D82" s="80"/>
      <c r="E82" s="68"/>
      <c r="F82" s="78"/>
      <c r="G82" s="78"/>
      <c r="H82" s="78"/>
    </row>
    <row r="83" spans="2:8" x14ac:dyDescent="0.2">
      <c r="B83" s="69"/>
      <c r="C83" s="82"/>
      <c r="D83" s="82"/>
      <c r="E83" s="82"/>
      <c r="F83" s="82"/>
      <c r="G83" s="82"/>
      <c r="H83" s="78"/>
    </row>
    <row r="84" spans="2:8" x14ac:dyDescent="0.2">
      <c r="B84" s="69"/>
      <c r="C84" s="79"/>
      <c r="D84" s="80"/>
      <c r="E84" s="68"/>
      <c r="F84" s="78"/>
      <c r="G84" s="78"/>
      <c r="H84" s="78"/>
    </row>
    <row r="85" spans="2:8" x14ac:dyDescent="0.2">
      <c r="B85" s="69"/>
      <c r="C85" s="79"/>
      <c r="D85" s="80"/>
      <c r="E85" s="68"/>
      <c r="F85" s="78"/>
      <c r="G85" s="78"/>
      <c r="H85" s="78"/>
    </row>
    <row r="86" spans="2:8" x14ac:dyDescent="0.2">
      <c r="B86" s="69"/>
      <c r="C86" s="70"/>
      <c r="D86" s="69"/>
      <c r="E86" s="68"/>
      <c r="G86" s="76"/>
    </row>
    <row r="87" spans="2:8" x14ac:dyDescent="0.2">
      <c r="B87" s="71"/>
      <c r="C87" s="69"/>
      <c r="D87" s="69"/>
      <c r="E87" s="68"/>
    </row>
    <row r="88" spans="2:8" x14ac:dyDescent="0.2">
      <c r="B88" s="72"/>
      <c r="C88" s="69"/>
      <c r="D88" s="71"/>
      <c r="E88" s="68"/>
    </row>
    <row r="89" spans="2:8" ht="46.5" customHeight="1" x14ac:dyDescent="0.2">
      <c r="B89" s="73" t="s">
        <v>137</v>
      </c>
      <c r="C89" s="74"/>
      <c r="D89" s="95" t="s">
        <v>138</v>
      </c>
      <c r="E89" s="95"/>
      <c r="F89" s="95"/>
    </row>
  </sheetData>
  <sheetProtection formatCells="0" formatColumns="0" formatRows="0" autoFilter="0"/>
  <mergeCells count="5">
    <mergeCell ref="A1:H1"/>
    <mergeCell ref="C2:G2"/>
    <mergeCell ref="H2:H3"/>
    <mergeCell ref="A2:B4"/>
    <mergeCell ref="D89:F89"/>
  </mergeCells>
  <printOptions horizontalCentered="1"/>
  <pageMargins left="1.1023622047244095" right="0.70866141732283472" top="0.94488188976377963" bottom="0.74803149606299213" header="0.31496062992125984" footer="0.31496062992125984"/>
  <pageSetup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showGridLines="0" workbookViewId="0">
      <selection sqref="A1:H29"/>
    </sheetView>
  </sheetViews>
  <sheetFormatPr baseColWidth="10" defaultRowHeight="11.25" x14ac:dyDescent="0.2"/>
  <cols>
    <col min="1" max="1" width="2.83203125" style="1" customWidth="1"/>
    <col min="2" max="2" width="47.6640625" style="1" customWidth="1"/>
    <col min="3" max="8" width="18.33203125" style="1" customWidth="1"/>
    <col min="9" max="16384" width="12" style="1"/>
  </cols>
  <sheetData>
    <row r="1" spans="1:9" ht="50.1" customHeight="1" x14ac:dyDescent="0.2">
      <c r="A1" s="84" t="s">
        <v>139</v>
      </c>
      <c r="B1" s="85"/>
      <c r="C1" s="85"/>
      <c r="D1" s="85"/>
      <c r="E1" s="85"/>
      <c r="F1" s="85"/>
      <c r="G1" s="85"/>
      <c r="H1" s="86"/>
    </row>
    <row r="2" spans="1:9" x14ac:dyDescent="0.2">
      <c r="A2" s="89" t="s">
        <v>61</v>
      </c>
      <c r="B2" s="90"/>
      <c r="C2" s="84" t="s">
        <v>67</v>
      </c>
      <c r="D2" s="85"/>
      <c r="E2" s="85"/>
      <c r="F2" s="85"/>
      <c r="G2" s="86"/>
      <c r="H2" s="87" t="s">
        <v>66</v>
      </c>
    </row>
    <row r="3" spans="1:9" ht="24.95" customHeight="1" x14ac:dyDescent="0.2">
      <c r="A3" s="91"/>
      <c r="B3" s="92"/>
      <c r="C3" s="9" t="s">
        <v>62</v>
      </c>
      <c r="D3" s="9" t="s">
        <v>132</v>
      </c>
      <c r="E3" s="9" t="s">
        <v>63</v>
      </c>
      <c r="F3" s="9" t="s">
        <v>64</v>
      </c>
      <c r="G3" s="9" t="s">
        <v>65</v>
      </c>
      <c r="H3" s="88"/>
    </row>
    <row r="4" spans="1:9" x14ac:dyDescent="0.2">
      <c r="A4" s="93"/>
      <c r="B4" s="94"/>
      <c r="C4" s="10">
        <v>1</v>
      </c>
      <c r="D4" s="10">
        <v>2</v>
      </c>
      <c r="E4" s="10" t="s">
        <v>133</v>
      </c>
      <c r="F4" s="10">
        <v>4</v>
      </c>
      <c r="G4" s="10">
        <v>5</v>
      </c>
      <c r="H4" s="10" t="s">
        <v>134</v>
      </c>
    </row>
    <row r="5" spans="1:9" x14ac:dyDescent="0.2">
      <c r="A5" s="5"/>
      <c r="B5" s="18"/>
      <c r="C5" s="21"/>
      <c r="D5" s="21"/>
      <c r="E5" s="21"/>
      <c r="F5" s="21"/>
      <c r="G5" s="21"/>
      <c r="H5" s="21"/>
    </row>
    <row r="6" spans="1:9" x14ac:dyDescent="0.2">
      <c r="A6" s="5"/>
      <c r="B6" s="18" t="s">
        <v>0</v>
      </c>
      <c r="C6" s="75">
        <v>65222751</v>
      </c>
      <c r="D6" s="75">
        <v>-734425.84999999404</v>
      </c>
      <c r="E6" s="75">
        <v>64488325.149999999</v>
      </c>
      <c r="F6" s="75">
        <v>60481053.420000017</v>
      </c>
      <c r="G6" s="75">
        <v>60395427.010000013</v>
      </c>
      <c r="H6" s="75">
        <f>+E6-F6</f>
        <v>4007271.7299999818</v>
      </c>
    </row>
    <row r="7" spans="1:9" x14ac:dyDescent="0.2">
      <c r="A7" s="5"/>
      <c r="B7" s="18"/>
      <c r="C7" s="15"/>
      <c r="D7" s="15"/>
      <c r="E7" s="15"/>
      <c r="F7" s="15"/>
      <c r="G7" s="15"/>
      <c r="H7" s="15"/>
    </row>
    <row r="8" spans="1:9" x14ac:dyDescent="0.2">
      <c r="A8" s="5"/>
      <c r="B8" s="18" t="s">
        <v>1</v>
      </c>
      <c r="C8" s="75">
        <v>9644255</v>
      </c>
      <c r="D8" s="75">
        <f>+E8-C8</f>
        <v>27895197.240000002</v>
      </c>
      <c r="E8" s="75">
        <v>37539452.240000002</v>
      </c>
      <c r="F8" s="75">
        <v>33398673.079999998</v>
      </c>
      <c r="G8" s="75">
        <v>33237758.82</v>
      </c>
      <c r="H8" s="75">
        <f>+E8-F8</f>
        <v>4140779.1600000039</v>
      </c>
    </row>
    <row r="9" spans="1:9" x14ac:dyDescent="0.2">
      <c r="A9" s="5"/>
      <c r="B9" s="18"/>
      <c r="C9" s="22"/>
      <c r="D9" s="22"/>
      <c r="E9" s="22"/>
      <c r="F9" s="22"/>
      <c r="G9" s="22"/>
      <c r="H9" s="22"/>
    </row>
    <row r="10" spans="1:9" x14ac:dyDescent="0.2">
      <c r="A10" s="5"/>
      <c r="B10" s="18" t="s">
        <v>2</v>
      </c>
      <c r="C10" s="22"/>
      <c r="D10" s="22"/>
      <c r="E10" s="22"/>
      <c r="F10" s="22"/>
      <c r="G10" s="22"/>
      <c r="H10" s="22"/>
    </row>
    <row r="11" spans="1:9" x14ac:dyDescent="0.2">
      <c r="A11" s="5"/>
      <c r="B11" s="18"/>
      <c r="C11" s="22"/>
      <c r="D11" s="22"/>
      <c r="E11" s="22"/>
      <c r="F11" s="22"/>
      <c r="G11" s="22"/>
      <c r="H11" s="22"/>
    </row>
    <row r="12" spans="1:9" x14ac:dyDescent="0.2">
      <c r="A12" s="5"/>
      <c r="B12" s="18" t="s">
        <v>41</v>
      </c>
      <c r="C12" s="22"/>
      <c r="D12" s="22"/>
      <c r="E12" s="22"/>
      <c r="F12" s="22"/>
      <c r="G12" s="22"/>
      <c r="H12" s="22"/>
    </row>
    <row r="13" spans="1:9" x14ac:dyDescent="0.2">
      <c r="A13" s="5"/>
      <c r="B13" s="18"/>
      <c r="C13" s="22"/>
      <c r="D13" s="22"/>
      <c r="E13" s="22"/>
      <c r="F13" s="22"/>
      <c r="G13" s="22"/>
      <c r="H13" s="22"/>
    </row>
    <row r="14" spans="1:9" x14ac:dyDescent="0.2">
      <c r="A14" s="5"/>
      <c r="B14" s="18" t="s">
        <v>38</v>
      </c>
      <c r="C14" s="22"/>
      <c r="D14" s="22"/>
      <c r="E14" s="22"/>
      <c r="F14" s="22"/>
      <c r="G14" s="22"/>
      <c r="H14" s="22"/>
    </row>
    <row r="15" spans="1:9" x14ac:dyDescent="0.2">
      <c r="A15" s="6"/>
      <c r="B15" s="19"/>
      <c r="C15" s="23"/>
      <c r="D15" s="23"/>
      <c r="E15" s="23"/>
      <c r="F15" s="23"/>
      <c r="G15" s="23"/>
      <c r="H15" s="23"/>
    </row>
    <row r="16" spans="1:9" x14ac:dyDescent="0.2">
      <c r="A16" s="20"/>
      <c r="B16" s="13" t="s">
        <v>60</v>
      </c>
      <c r="C16" s="17">
        <f>SUM(C6:C14)</f>
        <v>74867006</v>
      </c>
      <c r="D16" s="17">
        <f t="shared" ref="D16:H16" si="0">SUM(D6:D14)</f>
        <v>27160771.390000008</v>
      </c>
      <c r="E16" s="17">
        <f t="shared" si="0"/>
        <v>102027777.39</v>
      </c>
      <c r="F16" s="17">
        <f t="shared" si="0"/>
        <v>93879726.500000015</v>
      </c>
      <c r="G16" s="17">
        <f t="shared" si="0"/>
        <v>93633185.830000013</v>
      </c>
      <c r="H16" s="17">
        <f t="shared" si="0"/>
        <v>8148050.8899999857</v>
      </c>
      <c r="I16" s="76"/>
    </row>
    <row r="17" spans="2:8" x14ac:dyDescent="0.2">
      <c r="B17" s="64" t="s">
        <v>136</v>
      </c>
      <c r="C17" s="65"/>
      <c r="D17" s="65"/>
      <c r="E17" s="66"/>
    </row>
    <row r="18" spans="2:8" x14ac:dyDescent="0.2">
      <c r="B18" s="67"/>
      <c r="C18" s="77"/>
      <c r="D18" s="77"/>
      <c r="E18" s="68"/>
      <c r="F18" s="78"/>
      <c r="G18" s="76"/>
      <c r="H18" s="76"/>
    </row>
    <row r="19" spans="2:8" x14ac:dyDescent="0.2">
      <c r="B19" s="69"/>
      <c r="C19" s="79"/>
      <c r="D19" s="80"/>
      <c r="E19" s="68"/>
      <c r="F19" s="78"/>
    </row>
    <row r="20" spans="2:8" ht="12.75" x14ac:dyDescent="0.2">
      <c r="B20" s="69"/>
      <c r="C20" s="81"/>
      <c r="D20" s="81"/>
      <c r="E20" s="81"/>
      <c r="F20" s="81"/>
      <c r="G20" s="76"/>
      <c r="H20" s="76"/>
    </row>
    <row r="21" spans="2:8" x14ac:dyDescent="0.2">
      <c r="B21" s="69"/>
      <c r="C21" s="79"/>
      <c r="D21" s="80"/>
      <c r="E21" s="68"/>
      <c r="F21" s="78"/>
    </row>
    <row r="22" spans="2:8" x14ac:dyDescent="0.2">
      <c r="B22" s="69"/>
      <c r="C22" s="82"/>
      <c r="D22" s="82"/>
      <c r="E22" s="82"/>
      <c r="F22" s="82"/>
    </row>
    <row r="23" spans="2:8" x14ac:dyDescent="0.2">
      <c r="B23" s="69"/>
      <c r="C23" s="79"/>
      <c r="D23" s="80"/>
      <c r="E23" s="68"/>
      <c r="F23" s="78"/>
    </row>
    <row r="24" spans="2:8" x14ac:dyDescent="0.2">
      <c r="B24" s="69"/>
      <c r="C24" s="79"/>
      <c r="D24" s="80"/>
      <c r="E24" s="68"/>
      <c r="F24" s="78"/>
    </row>
    <row r="25" spans="2:8" x14ac:dyDescent="0.2">
      <c r="B25" s="69"/>
      <c r="C25" s="70"/>
      <c r="D25" s="69"/>
      <c r="E25" s="68"/>
    </row>
    <row r="26" spans="2:8" x14ac:dyDescent="0.2">
      <c r="B26" s="71"/>
      <c r="C26" s="69"/>
      <c r="D26" s="69"/>
      <c r="E26" s="68"/>
    </row>
    <row r="27" spans="2:8" x14ac:dyDescent="0.2">
      <c r="B27" s="72"/>
      <c r="C27" s="69"/>
      <c r="D27" s="71"/>
      <c r="E27" s="68"/>
    </row>
    <row r="28" spans="2:8" ht="49.5" customHeight="1" x14ac:dyDescent="0.2">
      <c r="B28" s="83" t="s">
        <v>137</v>
      </c>
      <c r="C28" s="74"/>
      <c r="D28" s="95" t="s">
        <v>138</v>
      </c>
      <c r="E28" s="95"/>
      <c r="F28" s="95"/>
    </row>
  </sheetData>
  <sheetProtection formatCells="0" formatColumns="0" formatRows="0" autoFilter="0"/>
  <mergeCells count="5">
    <mergeCell ref="A1:H1"/>
    <mergeCell ref="C2:G2"/>
    <mergeCell ref="H2:H3"/>
    <mergeCell ref="A2:B4"/>
    <mergeCell ref="D28:F28"/>
  </mergeCells>
  <printOptions horizontalCentered="1" verticalCentered="1"/>
  <pageMargins left="0.70866141732283472" right="0.70866141732283472" top="1.7322834645669292" bottom="0.74803149606299213" header="0.31496062992125984" footer="0.31496062992125984"/>
  <pageSetup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showGridLines="0" topLeftCell="A34" workbookViewId="0">
      <selection activeCell="D46" sqref="D46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84" t="s">
        <v>140</v>
      </c>
      <c r="B1" s="85"/>
      <c r="C1" s="85"/>
      <c r="D1" s="85"/>
      <c r="E1" s="85"/>
      <c r="F1" s="85"/>
      <c r="G1" s="85"/>
      <c r="H1" s="86"/>
    </row>
    <row r="2" spans="1:8" x14ac:dyDescent="0.2">
      <c r="B2" s="29"/>
      <c r="C2" s="29"/>
      <c r="D2" s="29"/>
      <c r="E2" s="29"/>
      <c r="F2" s="29"/>
      <c r="G2" s="29"/>
      <c r="H2" s="29"/>
    </row>
    <row r="3" spans="1:8" x14ac:dyDescent="0.2">
      <c r="A3" s="89" t="s">
        <v>61</v>
      </c>
      <c r="B3" s="90"/>
      <c r="C3" s="84" t="s">
        <v>67</v>
      </c>
      <c r="D3" s="85"/>
      <c r="E3" s="85"/>
      <c r="F3" s="85"/>
      <c r="G3" s="86"/>
      <c r="H3" s="87" t="s">
        <v>66</v>
      </c>
    </row>
    <row r="4" spans="1:8" ht="24.95" customHeight="1" x14ac:dyDescent="0.2">
      <c r="A4" s="91"/>
      <c r="B4" s="92"/>
      <c r="C4" s="9" t="s">
        <v>62</v>
      </c>
      <c r="D4" s="9" t="s">
        <v>132</v>
      </c>
      <c r="E4" s="9" t="s">
        <v>63</v>
      </c>
      <c r="F4" s="9" t="s">
        <v>64</v>
      </c>
      <c r="G4" s="9" t="s">
        <v>65</v>
      </c>
      <c r="H4" s="88"/>
    </row>
    <row r="5" spans="1:8" x14ac:dyDescent="0.2">
      <c r="A5" s="93"/>
      <c r="B5" s="94"/>
      <c r="C5" s="10">
        <v>1</v>
      </c>
      <c r="D5" s="10">
        <v>2</v>
      </c>
      <c r="E5" s="10" t="s">
        <v>133</v>
      </c>
      <c r="F5" s="10">
        <v>4</v>
      </c>
      <c r="G5" s="10">
        <v>5</v>
      </c>
      <c r="H5" s="10" t="s">
        <v>134</v>
      </c>
    </row>
    <row r="6" spans="1:8" x14ac:dyDescent="0.2">
      <c r="A6" s="30"/>
      <c r="B6" s="26"/>
      <c r="C6" s="38"/>
      <c r="D6" s="38"/>
      <c r="E6" s="38"/>
      <c r="F6" s="38"/>
      <c r="G6" s="38"/>
      <c r="H6" s="38"/>
    </row>
    <row r="7" spans="1:8" x14ac:dyDescent="0.2">
      <c r="A7" s="4" t="s">
        <v>141</v>
      </c>
      <c r="B7" s="24"/>
      <c r="C7" s="75">
        <v>74867006</v>
      </c>
      <c r="D7" s="75">
        <v>27160771.390000008</v>
      </c>
      <c r="E7" s="75">
        <v>102027777.39</v>
      </c>
      <c r="F7" s="75">
        <v>93879726.500000015</v>
      </c>
      <c r="G7" s="75">
        <v>93633185.830000013</v>
      </c>
      <c r="H7" s="75">
        <v>8148050.8899999987</v>
      </c>
    </row>
    <row r="8" spans="1:8" x14ac:dyDescent="0.2">
      <c r="A8" s="4" t="s">
        <v>53</v>
      </c>
      <c r="B8" s="24"/>
      <c r="C8" s="15"/>
      <c r="D8" s="15"/>
      <c r="E8" s="15"/>
      <c r="F8" s="15"/>
      <c r="G8" s="15"/>
      <c r="H8" s="15"/>
    </row>
    <row r="9" spans="1:8" x14ac:dyDescent="0.2">
      <c r="A9" s="4" t="s">
        <v>54</v>
      </c>
      <c r="B9" s="24"/>
      <c r="C9" s="15"/>
      <c r="D9" s="15"/>
      <c r="E9" s="15"/>
      <c r="F9" s="15"/>
      <c r="G9" s="15"/>
      <c r="H9" s="15"/>
    </row>
    <row r="10" spans="1:8" x14ac:dyDescent="0.2">
      <c r="A10" s="4" t="s">
        <v>55</v>
      </c>
      <c r="B10" s="24"/>
      <c r="C10" s="15"/>
      <c r="D10" s="15"/>
      <c r="E10" s="15"/>
      <c r="F10" s="15"/>
      <c r="G10" s="15"/>
      <c r="H10" s="15"/>
    </row>
    <row r="11" spans="1:8" x14ac:dyDescent="0.2">
      <c r="A11" s="4" t="s">
        <v>56</v>
      </c>
      <c r="B11" s="24"/>
      <c r="C11" s="15"/>
      <c r="D11" s="15"/>
      <c r="E11" s="15"/>
      <c r="F11" s="15"/>
      <c r="G11" s="15"/>
      <c r="H11" s="15"/>
    </row>
    <row r="12" spans="1:8" x14ac:dyDescent="0.2">
      <c r="A12" s="4" t="s">
        <v>57</v>
      </c>
      <c r="B12" s="24"/>
      <c r="C12" s="15"/>
      <c r="D12" s="15"/>
      <c r="E12" s="15"/>
      <c r="F12" s="15"/>
      <c r="G12" s="15"/>
      <c r="H12" s="15"/>
    </row>
    <row r="13" spans="1:8" x14ac:dyDescent="0.2">
      <c r="A13" s="4" t="s">
        <v>58</v>
      </c>
      <c r="B13" s="24"/>
      <c r="C13" s="15"/>
      <c r="D13" s="15"/>
      <c r="E13" s="15"/>
      <c r="F13" s="15"/>
      <c r="G13" s="15"/>
      <c r="H13" s="15"/>
    </row>
    <row r="14" spans="1:8" x14ac:dyDescent="0.2">
      <c r="A14" s="4" t="s">
        <v>59</v>
      </c>
      <c r="B14" s="24"/>
      <c r="C14" s="15"/>
      <c r="D14" s="15"/>
      <c r="E14" s="15"/>
      <c r="F14" s="15"/>
      <c r="G14" s="15"/>
      <c r="H14" s="15"/>
    </row>
    <row r="15" spans="1:8" x14ac:dyDescent="0.2">
      <c r="A15" s="4"/>
      <c r="B15" s="27"/>
      <c r="C15" s="16"/>
      <c r="D15" s="16"/>
      <c r="E15" s="16"/>
      <c r="F15" s="16"/>
      <c r="G15" s="16"/>
      <c r="H15" s="16"/>
    </row>
    <row r="16" spans="1:8" x14ac:dyDescent="0.2">
      <c r="A16" s="28"/>
      <c r="B16" s="49" t="s">
        <v>60</v>
      </c>
      <c r="C16" s="25">
        <f>+C7</f>
        <v>74867006</v>
      </c>
      <c r="D16" s="25">
        <f t="shared" ref="D16:H16" si="0">+D7</f>
        <v>27160771.390000008</v>
      </c>
      <c r="E16" s="25">
        <f t="shared" si="0"/>
        <v>102027777.39</v>
      </c>
      <c r="F16" s="25">
        <f t="shared" si="0"/>
        <v>93879726.500000015</v>
      </c>
      <c r="G16" s="25">
        <f t="shared" si="0"/>
        <v>93633185.830000013</v>
      </c>
      <c r="H16" s="25">
        <f t="shared" si="0"/>
        <v>8148050.8899999987</v>
      </c>
    </row>
    <row r="19" spans="1:8" ht="45" customHeight="1" x14ac:dyDescent="0.2">
      <c r="A19" s="84" t="s">
        <v>142</v>
      </c>
      <c r="B19" s="85"/>
      <c r="C19" s="85"/>
      <c r="D19" s="85"/>
      <c r="E19" s="85"/>
      <c r="F19" s="85"/>
      <c r="G19" s="85"/>
      <c r="H19" s="86"/>
    </row>
    <row r="21" spans="1:8" x14ac:dyDescent="0.2">
      <c r="A21" s="89" t="s">
        <v>61</v>
      </c>
      <c r="B21" s="90"/>
      <c r="C21" s="84" t="s">
        <v>67</v>
      </c>
      <c r="D21" s="85"/>
      <c r="E21" s="85"/>
      <c r="F21" s="85"/>
      <c r="G21" s="86"/>
      <c r="H21" s="87" t="s">
        <v>66</v>
      </c>
    </row>
    <row r="22" spans="1:8" ht="22.5" x14ac:dyDescent="0.2">
      <c r="A22" s="91"/>
      <c r="B22" s="92"/>
      <c r="C22" s="9" t="s">
        <v>62</v>
      </c>
      <c r="D22" s="9" t="s">
        <v>132</v>
      </c>
      <c r="E22" s="9" t="s">
        <v>63</v>
      </c>
      <c r="F22" s="9" t="s">
        <v>64</v>
      </c>
      <c r="G22" s="9" t="s">
        <v>65</v>
      </c>
      <c r="H22" s="88"/>
    </row>
    <row r="23" spans="1:8" x14ac:dyDescent="0.2">
      <c r="A23" s="93"/>
      <c r="B23" s="94"/>
      <c r="C23" s="10">
        <v>1</v>
      </c>
      <c r="D23" s="10">
        <v>2</v>
      </c>
      <c r="E23" s="10" t="s">
        <v>133</v>
      </c>
      <c r="F23" s="10">
        <v>4</v>
      </c>
      <c r="G23" s="10">
        <v>5</v>
      </c>
      <c r="H23" s="10" t="s">
        <v>134</v>
      </c>
    </row>
    <row r="24" spans="1:8" x14ac:dyDescent="0.2">
      <c r="A24" s="30"/>
      <c r="B24" s="31"/>
      <c r="C24" s="35"/>
      <c r="D24" s="35"/>
      <c r="E24" s="35"/>
      <c r="F24" s="35"/>
      <c r="G24" s="35"/>
      <c r="H24" s="35"/>
    </row>
    <row r="25" spans="1:8" x14ac:dyDescent="0.2">
      <c r="A25" s="4" t="s">
        <v>8</v>
      </c>
      <c r="B25" s="2"/>
      <c r="C25" s="36"/>
      <c r="D25" s="36"/>
      <c r="E25" s="36"/>
      <c r="F25" s="36"/>
      <c r="G25" s="36"/>
      <c r="H25" s="36"/>
    </row>
    <row r="26" spans="1:8" x14ac:dyDescent="0.2">
      <c r="A26" s="4" t="s">
        <v>9</v>
      </c>
      <c r="B26" s="2"/>
      <c r="C26" s="36"/>
      <c r="D26" s="36"/>
      <c r="E26" s="36"/>
      <c r="F26" s="36"/>
      <c r="G26" s="36"/>
      <c r="H26" s="36"/>
    </row>
    <row r="27" spans="1:8" x14ac:dyDescent="0.2">
      <c r="A27" s="4" t="s">
        <v>10</v>
      </c>
      <c r="B27" s="2"/>
      <c r="C27" s="36"/>
      <c r="D27" s="36"/>
      <c r="E27" s="36"/>
      <c r="F27" s="36"/>
      <c r="G27" s="36"/>
      <c r="H27" s="36"/>
    </row>
    <row r="28" spans="1:8" x14ac:dyDescent="0.2">
      <c r="A28" s="4" t="s">
        <v>11</v>
      </c>
      <c r="B28" s="2"/>
      <c r="C28" s="75">
        <v>74867006</v>
      </c>
      <c r="D28" s="75">
        <v>27160771.390000008</v>
      </c>
      <c r="E28" s="75">
        <v>102027777.39</v>
      </c>
      <c r="F28" s="75">
        <v>93879726.500000015</v>
      </c>
      <c r="G28" s="75">
        <v>93633185.830000013</v>
      </c>
      <c r="H28" s="75">
        <v>8148050.8899999987</v>
      </c>
    </row>
    <row r="29" spans="1:8" x14ac:dyDescent="0.2">
      <c r="A29" s="4"/>
      <c r="B29" s="2"/>
      <c r="C29" s="37"/>
      <c r="D29" s="37"/>
      <c r="E29" s="37"/>
      <c r="F29" s="37"/>
      <c r="G29" s="37"/>
      <c r="H29" s="37"/>
    </row>
    <row r="30" spans="1:8" x14ac:dyDescent="0.2">
      <c r="A30" s="28"/>
      <c r="B30" s="49" t="s">
        <v>60</v>
      </c>
      <c r="C30" s="25">
        <f>+C28</f>
        <v>74867006</v>
      </c>
      <c r="D30" s="25">
        <f t="shared" ref="D30:H30" si="1">+D28</f>
        <v>27160771.390000008</v>
      </c>
      <c r="E30" s="25">
        <f t="shared" si="1"/>
        <v>102027777.39</v>
      </c>
      <c r="F30" s="25">
        <f t="shared" si="1"/>
        <v>93879726.500000015</v>
      </c>
      <c r="G30" s="25">
        <f t="shared" si="1"/>
        <v>93633185.830000013</v>
      </c>
      <c r="H30" s="25">
        <f t="shared" si="1"/>
        <v>8148050.8899999987</v>
      </c>
    </row>
    <row r="33" spans="1:8" ht="45" customHeight="1" x14ac:dyDescent="0.2">
      <c r="A33" s="84" t="s">
        <v>143</v>
      </c>
      <c r="B33" s="85"/>
      <c r="C33" s="85"/>
      <c r="D33" s="85"/>
      <c r="E33" s="85"/>
      <c r="F33" s="85"/>
      <c r="G33" s="85"/>
      <c r="H33" s="86"/>
    </row>
    <row r="34" spans="1:8" x14ac:dyDescent="0.2">
      <c r="A34" s="89" t="s">
        <v>61</v>
      </c>
      <c r="B34" s="90"/>
      <c r="C34" s="84" t="s">
        <v>67</v>
      </c>
      <c r="D34" s="85"/>
      <c r="E34" s="85"/>
      <c r="F34" s="85"/>
      <c r="G34" s="86"/>
      <c r="H34" s="87" t="s">
        <v>66</v>
      </c>
    </row>
    <row r="35" spans="1:8" ht="22.5" x14ac:dyDescent="0.2">
      <c r="A35" s="91"/>
      <c r="B35" s="92"/>
      <c r="C35" s="9" t="s">
        <v>62</v>
      </c>
      <c r="D35" s="9" t="s">
        <v>132</v>
      </c>
      <c r="E35" s="9" t="s">
        <v>63</v>
      </c>
      <c r="F35" s="9" t="s">
        <v>64</v>
      </c>
      <c r="G35" s="9" t="s">
        <v>65</v>
      </c>
      <c r="H35" s="88"/>
    </row>
    <row r="36" spans="1:8" x14ac:dyDescent="0.2">
      <c r="A36" s="93"/>
      <c r="B36" s="94"/>
      <c r="C36" s="10">
        <v>1</v>
      </c>
      <c r="D36" s="10">
        <v>2</v>
      </c>
      <c r="E36" s="10" t="s">
        <v>133</v>
      </c>
      <c r="F36" s="10">
        <v>4</v>
      </c>
      <c r="G36" s="10">
        <v>5</v>
      </c>
      <c r="H36" s="10" t="s">
        <v>134</v>
      </c>
    </row>
    <row r="37" spans="1:8" x14ac:dyDescent="0.2">
      <c r="A37" s="30"/>
      <c r="B37" s="31"/>
      <c r="C37" s="35"/>
      <c r="D37" s="35"/>
      <c r="E37" s="35"/>
      <c r="F37" s="35"/>
      <c r="G37" s="35"/>
      <c r="H37" s="35"/>
    </row>
    <row r="38" spans="1:8" ht="22.5" x14ac:dyDescent="0.2">
      <c r="A38" s="4"/>
      <c r="B38" s="33" t="s">
        <v>13</v>
      </c>
      <c r="C38" s="75">
        <v>74867006</v>
      </c>
      <c r="D38" s="75">
        <v>27160771.390000008</v>
      </c>
      <c r="E38" s="75">
        <v>102027777.39</v>
      </c>
      <c r="F38" s="75">
        <v>93879726.500000015</v>
      </c>
      <c r="G38" s="75">
        <v>93633185.830000013</v>
      </c>
      <c r="H38" s="75">
        <v>8148050.8899999987</v>
      </c>
    </row>
    <row r="39" spans="1:8" x14ac:dyDescent="0.2">
      <c r="A39" s="4"/>
      <c r="B39" s="33"/>
      <c r="C39" s="36"/>
      <c r="D39" s="36"/>
      <c r="E39" s="36"/>
      <c r="F39" s="36"/>
      <c r="G39" s="36"/>
      <c r="H39" s="36"/>
    </row>
    <row r="40" spans="1:8" x14ac:dyDescent="0.2">
      <c r="A40" s="4"/>
      <c r="B40" s="33" t="s">
        <v>12</v>
      </c>
      <c r="C40" s="36"/>
      <c r="D40" s="36"/>
      <c r="E40" s="36"/>
      <c r="F40" s="36"/>
      <c r="G40" s="36"/>
      <c r="H40" s="36"/>
    </row>
    <row r="41" spans="1:8" x14ac:dyDescent="0.2">
      <c r="A41" s="4"/>
      <c r="B41" s="33"/>
      <c r="C41" s="36"/>
      <c r="D41" s="36"/>
      <c r="E41" s="36"/>
      <c r="F41" s="36"/>
      <c r="G41" s="36"/>
      <c r="H41" s="36"/>
    </row>
    <row r="42" spans="1:8" ht="22.5" x14ac:dyDescent="0.2">
      <c r="A42" s="4"/>
      <c r="B42" s="33" t="s">
        <v>14</v>
      </c>
      <c r="C42" s="36"/>
      <c r="D42" s="36"/>
      <c r="E42" s="36"/>
      <c r="F42" s="36"/>
      <c r="G42" s="36"/>
      <c r="H42" s="36"/>
    </row>
    <row r="43" spans="1:8" x14ac:dyDescent="0.2">
      <c r="A43" s="4"/>
      <c r="B43" s="33"/>
      <c r="C43" s="36"/>
      <c r="D43" s="36"/>
      <c r="E43" s="36"/>
      <c r="F43" s="36"/>
      <c r="G43" s="36"/>
      <c r="H43" s="36"/>
    </row>
    <row r="44" spans="1:8" ht="22.5" x14ac:dyDescent="0.2">
      <c r="A44" s="4"/>
      <c r="B44" s="33" t="s">
        <v>26</v>
      </c>
      <c r="C44" s="36"/>
      <c r="D44" s="36"/>
      <c r="E44" s="36"/>
      <c r="F44" s="36"/>
      <c r="G44" s="36"/>
      <c r="H44" s="36"/>
    </row>
    <row r="45" spans="1:8" x14ac:dyDescent="0.2">
      <c r="A45" s="4"/>
      <c r="B45" s="33"/>
      <c r="C45" s="36"/>
      <c r="D45" s="36"/>
      <c r="E45" s="36"/>
      <c r="F45" s="36"/>
      <c r="G45" s="36"/>
      <c r="H45" s="36"/>
    </row>
    <row r="46" spans="1:8" ht="22.5" x14ac:dyDescent="0.2">
      <c r="A46" s="4"/>
      <c r="B46" s="33" t="s">
        <v>27</v>
      </c>
      <c r="C46" s="36"/>
      <c r="D46" s="36"/>
      <c r="E46" s="36"/>
      <c r="F46" s="36"/>
      <c r="G46" s="36"/>
      <c r="H46" s="36"/>
    </row>
    <row r="47" spans="1:8" x14ac:dyDescent="0.2">
      <c r="A47" s="4"/>
      <c r="B47" s="33"/>
      <c r="C47" s="36"/>
      <c r="D47" s="36"/>
      <c r="E47" s="36"/>
      <c r="F47" s="36"/>
      <c r="G47" s="36"/>
      <c r="H47" s="36"/>
    </row>
    <row r="48" spans="1:8" ht="22.5" x14ac:dyDescent="0.2">
      <c r="A48" s="4"/>
      <c r="B48" s="33" t="s">
        <v>34</v>
      </c>
      <c r="C48" s="36"/>
      <c r="D48" s="36"/>
      <c r="E48" s="36"/>
      <c r="F48" s="36"/>
      <c r="G48" s="36"/>
      <c r="H48" s="36"/>
    </row>
    <row r="49" spans="1:8" x14ac:dyDescent="0.2">
      <c r="A49" s="4"/>
      <c r="B49" s="33"/>
      <c r="C49" s="36"/>
      <c r="D49" s="36"/>
      <c r="E49" s="36"/>
      <c r="F49" s="36"/>
      <c r="G49" s="36"/>
      <c r="H49" s="36"/>
    </row>
    <row r="50" spans="1:8" x14ac:dyDescent="0.2">
      <c r="A50" s="4"/>
      <c r="B50" s="33" t="s">
        <v>15</v>
      </c>
      <c r="C50" s="36"/>
      <c r="D50" s="36"/>
      <c r="E50" s="36"/>
      <c r="F50" s="36"/>
      <c r="G50" s="36"/>
      <c r="H50" s="36"/>
    </row>
    <row r="51" spans="1:8" x14ac:dyDescent="0.2">
      <c r="A51" s="32"/>
      <c r="B51" s="34"/>
      <c r="C51" s="37"/>
      <c r="D51" s="37"/>
      <c r="E51" s="37"/>
      <c r="F51" s="37"/>
      <c r="G51" s="37"/>
      <c r="H51" s="37"/>
    </row>
    <row r="52" spans="1:8" x14ac:dyDescent="0.2">
      <c r="A52" s="28"/>
      <c r="B52" s="49" t="s">
        <v>60</v>
      </c>
      <c r="C52" s="25">
        <f>+C38</f>
        <v>74867006</v>
      </c>
      <c r="D52" s="25">
        <f t="shared" ref="D52:H52" si="2">+D38</f>
        <v>27160771.390000008</v>
      </c>
      <c r="E52" s="25">
        <f t="shared" si="2"/>
        <v>102027777.39</v>
      </c>
      <c r="F52" s="25">
        <f t="shared" si="2"/>
        <v>93879726.500000015</v>
      </c>
      <c r="G52" s="25">
        <f t="shared" si="2"/>
        <v>93633185.830000013</v>
      </c>
      <c r="H52" s="25">
        <f t="shared" si="2"/>
        <v>8148050.8899999987</v>
      </c>
    </row>
    <row r="53" spans="1:8" x14ac:dyDescent="0.2">
      <c r="B53" s="64" t="s">
        <v>136</v>
      </c>
      <c r="C53" s="65"/>
      <c r="D53" s="65"/>
      <c r="E53" s="66"/>
    </row>
    <row r="54" spans="1:8" x14ac:dyDescent="0.2">
      <c r="B54" s="67"/>
      <c r="C54" s="65"/>
      <c r="D54" s="65"/>
      <c r="E54" s="68"/>
    </row>
    <row r="55" spans="1:8" x14ac:dyDescent="0.2">
      <c r="B55" s="67"/>
      <c r="C55" s="65"/>
      <c r="D55" s="65"/>
      <c r="E55" s="68"/>
    </row>
    <row r="56" spans="1:8" x14ac:dyDescent="0.2">
      <c r="B56" s="67"/>
      <c r="C56" s="65"/>
      <c r="D56" s="65"/>
      <c r="E56" s="68"/>
    </row>
    <row r="57" spans="1:8" x14ac:dyDescent="0.2">
      <c r="B57" s="67"/>
      <c r="C57" s="65"/>
      <c r="D57" s="65"/>
      <c r="E57" s="68"/>
    </row>
    <row r="58" spans="1:8" x14ac:dyDescent="0.2">
      <c r="B58" s="69"/>
      <c r="C58" s="70"/>
      <c r="D58" s="69"/>
      <c r="E58" s="68"/>
    </row>
    <row r="59" spans="1:8" x14ac:dyDescent="0.2">
      <c r="B59" s="69"/>
      <c r="C59" s="70"/>
      <c r="D59" s="69"/>
      <c r="E59" s="68"/>
    </row>
    <row r="60" spans="1:8" x14ac:dyDescent="0.2">
      <c r="B60" s="69"/>
      <c r="C60" s="70"/>
      <c r="D60" s="69"/>
      <c r="E60" s="68"/>
    </row>
    <row r="61" spans="1:8" x14ac:dyDescent="0.2">
      <c r="B61" s="71"/>
      <c r="C61" s="69"/>
      <c r="D61" s="69"/>
      <c r="E61" s="68"/>
    </row>
    <row r="62" spans="1:8" x14ac:dyDescent="0.2">
      <c r="B62" s="72"/>
      <c r="C62" s="69"/>
      <c r="D62" s="71"/>
      <c r="E62" s="68"/>
    </row>
    <row r="63" spans="1:8" ht="48" customHeight="1" x14ac:dyDescent="0.2">
      <c r="B63" s="73" t="s">
        <v>137</v>
      </c>
      <c r="C63" s="74"/>
      <c r="E63" s="95" t="s">
        <v>138</v>
      </c>
      <c r="F63" s="95"/>
    </row>
  </sheetData>
  <sheetProtection formatCells="0" formatColumns="0" formatRows="0" insertRows="0" deleteRows="0" autoFilter="0"/>
  <mergeCells count="13">
    <mergeCell ref="C21:G21"/>
    <mergeCell ref="H21:H22"/>
    <mergeCell ref="A1:H1"/>
    <mergeCell ref="A3:B5"/>
    <mergeCell ref="A19:H19"/>
    <mergeCell ref="A21:B23"/>
    <mergeCell ref="C3:G3"/>
    <mergeCell ref="H3:H4"/>
    <mergeCell ref="A33:H33"/>
    <mergeCell ref="A34:B36"/>
    <mergeCell ref="C34:G34"/>
    <mergeCell ref="H34:H35"/>
    <mergeCell ref="E63:F63"/>
  </mergeCells>
  <printOptions horizontalCentered="1"/>
  <pageMargins left="1.1023622047244095" right="0.70866141732283472" top="0.94488188976377963" bottom="0.74803149606299213" header="0.31496062992125984" footer="0.31496062992125984"/>
  <pageSetup scale="6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3"/>
  <sheetViews>
    <sheetView showGridLines="0" workbookViewId="0">
      <selection activeCell="B17" sqref="B17"/>
    </sheetView>
  </sheetViews>
  <sheetFormatPr baseColWidth="10" defaultRowHeight="11.25" x14ac:dyDescent="0.2"/>
  <cols>
    <col min="1" max="1" width="4.83203125" style="3" customWidth="1"/>
    <col min="2" max="2" width="65.83203125" style="3" customWidth="1"/>
    <col min="3" max="8" width="18.33203125" style="3" customWidth="1"/>
    <col min="9" max="16384" width="12" style="3"/>
  </cols>
  <sheetData>
    <row r="1" spans="1:8" ht="50.1" customHeight="1" x14ac:dyDescent="0.2">
      <c r="A1" s="84" t="s">
        <v>144</v>
      </c>
      <c r="B1" s="85"/>
      <c r="C1" s="85"/>
      <c r="D1" s="85"/>
      <c r="E1" s="85"/>
      <c r="F1" s="85"/>
      <c r="G1" s="85"/>
      <c r="H1" s="86"/>
    </row>
    <row r="2" spans="1:8" x14ac:dyDescent="0.2">
      <c r="A2" s="89" t="s">
        <v>61</v>
      </c>
      <c r="B2" s="90"/>
      <c r="C2" s="84" t="s">
        <v>67</v>
      </c>
      <c r="D2" s="85"/>
      <c r="E2" s="85"/>
      <c r="F2" s="85"/>
      <c r="G2" s="86"/>
      <c r="H2" s="87" t="s">
        <v>66</v>
      </c>
    </row>
    <row r="3" spans="1:8" ht="24.95" customHeight="1" x14ac:dyDescent="0.2">
      <c r="A3" s="91"/>
      <c r="B3" s="92"/>
      <c r="C3" s="9" t="s">
        <v>62</v>
      </c>
      <c r="D3" s="9" t="s">
        <v>132</v>
      </c>
      <c r="E3" s="9" t="s">
        <v>63</v>
      </c>
      <c r="F3" s="9" t="s">
        <v>64</v>
      </c>
      <c r="G3" s="9" t="s">
        <v>65</v>
      </c>
      <c r="H3" s="88"/>
    </row>
    <row r="4" spans="1:8" x14ac:dyDescent="0.2">
      <c r="A4" s="93"/>
      <c r="B4" s="94"/>
      <c r="C4" s="10">
        <v>1</v>
      </c>
      <c r="D4" s="10">
        <v>2</v>
      </c>
      <c r="E4" s="10" t="s">
        <v>133</v>
      </c>
      <c r="F4" s="10">
        <v>4</v>
      </c>
      <c r="G4" s="10">
        <v>5</v>
      </c>
      <c r="H4" s="10" t="s">
        <v>134</v>
      </c>
    </row>
    <row r="5" spans="1:8" x14ac:dyDescent="0.2">
      <c r="A5" s="46"/>
      <c r="B5" s="47"/>
      <c r="C5" s="14"/>
      <c r="D5" s="14"/>
      <c r="E5" s="14"/>
      <c r="F5" s="14"/>
      <c r="G5" s="14"/>
      <c r="H5" s="14"/>
    </row>
    <row r="6" spans="1:8" x14ac:dyDescent="0.2">
      <c r="A6" s="43" t="s">
        <v>16</v>
      </c>
      <c r="B6" s="41"/>
      <c r="C6" s="15"/>
      <c r="D6" s="15"/>
      <c r="E6" s="15"/>
      <c r="F6" s="15"/>
      <c r="G6" s="15"/>
      <c r="H6" s="15"/>
    </row>
    <row r="7" spans="1:8" x14ac:dyDescent="0.2">
      <c r="A7" s="40"/>
      <c r="B7" s="44" t="s">
        <v>42</v>
      </c>
      <c r="C7" s="15"/>
      <c r="D7" s="15"/>
      <c r="E7" s="15"/>
      <c r="F7" s="15"/>
      <c r="G7" s="15"/>
      <c r="H7" s="15"/>
    </row>
    <row r="8" spans="1:8" x14ac:dyDescent="0.2">
      <c r="A8" s="40"/>
      <c r="B8" s="44" t="s">
        <v>17</v>
      </c>
      <c r="C8" s="15"/>
      <c r="D8" s="15"/>
      <c r="E8" s="15"/>
      <c r="F8" s="15"/>
      <c r="G8" s="15"/>
      <c r="H8" s="15"/>
    </row>
    <row r="9" spans="1:8" x14ac:dyDescent="0.2">
      <c r="A9" s="40"/>
      <c r="B9" s="44" t="s">
        <v>43</v>
      </c>
      <c r="C9" s="15"/>
      <c r="D9" s="15"/>
      <c r="E9" s="15"/>
      <c r="F9" s="15"/>
      <c r="G9" s="15"/>
      <c r="H9" s="15"/>
    </row>
    <row r="10" spans="1:8" x14ac:dyDescent="0.2">
      <c r="A10" s="40"/>
      <c r="B10" s="44" t="s">
        <v>3</v>
      </c>
      <c r="C10" s="15"/>
      <c r="D10" s="15"/>
      <c r="E10" s="15"/>
      <c r="F10" s="15"/>
      <c r="G10" s="15"/>
      <c r="H10" s="15"/>
    </row>
    <row r="11" spans="1:8" x14ac:dyDescent="0.2">
      <c r="A11" s="40"/>
      <c r="B11" s="44" t="s">
        <v>23</v>
      </c>
      <c r="C11" s="15"/>
      <c r="D11" s="15"/>
      <c r="E11" s="15"/>
      <c r="F11" s="15"/>
      <c r="G11" s="15"/>
      <c r="H11" s="15"/>
    </row>
    <row r="12" spans="1:8" x14ac:dyDescent="0.2">
      <c r="A12" s="40"/>
      <c r="B12" s="44" t="s">
        <v>18</v>
      </c>
      <c r="C12" s="15"/>
      <c r="D12" s="15"/>
      <c r="E12" s="15"/>
      <c r="F12" s="15"/>
      <c r="G12" s="15"/>
      <c r="H12" s="15"/>
    </row>
    <row r="13" spans="1:8" x14ac:dyDescent="0.2">
      <c r="A13" s="40"/>
      <c r="B13" s="44" t="s">
        <v>44</v>
      </c>
      <c r="C13" s="15"/>
      <c r="D13" s="15"/>
      <c r="E13" s="15"/>
      <c r="F13" s="15"/>
      <c r="G13" s="15"/>
      <c r="H13" s="15"/>
    </row>
    <row r="14" spans="1:8" x14ac:dyDescent="0.2">
      <c r="A14" s="40"/>
      <c r="B14" s="44" t="s">
        <v>19</v>
      </c>
      <c r="C14" s="15"/>
      <c r="D14" s="15"/>
      <c r="E14" s="15"/>
      <c r="F14" s="15"/>
      <c r="G14" s="15"/>
      <c r="H14" s="15"/>
    </row>
    <row r="15" spans="1:8" x14ac:dyDescent="0.2">
      <c r="A15" s="42"/>
      <c r="B15" s="44"/>
      <c r="C15" s="15"/>
      <c r="D15" s="15"/>
      <c r="E15" s="15"/>
      <c r="F15" s="15"/>
      <c r="G15" s="15"/>
      <c r="H15" s="15"/>
    </row>
    <row r="16" spans="1:8" x14ac:dyDescent="0.2">
      <c r="A16" s="43" t="s">
        <v>20</v>
      </c>
      <c r="B16" s="45"/>
      <c r="C16" s="15"/>
      <c r="D16" s="15"/>
      <c r="E16" s="15"/>
      <c r="F16" s="15"/>
      <c r="G16" s="15"/>
      <c r="H16" s="15"/>
    </row>
    <row r="17" spans="1:8" x14ac:dyDescent="0.2">
      <c r="A17" s="40"/>
      <c r="B17" s="44" t="s">
        <v>45</v>
      </c>
      <c r="C17" s="15"/>
      <c r="D17" s="15"/>
      <c r="E17" s="15"/>
      <c r="F17" s="15"/>
      <c r="G17" s="15"/>
      <c r="H17" s="15"/>
    </row>
    <row r="18" spans="1:8" x14ac:dyDescent="0.2">
      <c r="A18" s="40"/>
      <c r="B18" s="44" t="s">
        <v>28</v>
      </c>
      <c r="C18" s="15"/>
      <c r="D18" s="15"/>
      <c r="E18" s="15"/>
      <c r="F18" s="15"/>
      <c r="G18" s="15"/>
      <c r="H18" s="15"/>
    </row>
    <row r="19" spans="1:8" x14ac:dyDescent="0.2">
      <c r="A19" s="40"/>
      <c r="B19" s="44" t="s">
        <v>21</v>
      </c>
      <c r="C19" s="15"/>
      <c r="D19" s="15"/>
      <c r="E19" s="15"/>
      <c r="F19" s="15"/>
      <c r="G19" s="15"/>
      <c r="H19" s="15"/>
    </row>
    <row r="20" spans="1:8" x14ac:dyDescent="0.2">
      <c r="A20" s="40"/>
      <c r="B20" s="44" t="s">
        <v>46</v>
      </c>
      <c r="C20" s="75">
        <v>74867006</v>
      </c>
      <c r="D20" s="75">
        <v>27160771.390000008</v>
      </c>
      <c r="E20" s="75">
        <v>102027777.39</v>
      </c>
      <c r="F20" s="75">
        <v>93879726.500000015</v>
      </c>
      <c r="G20" s="75">
        <v>93633185.830000013</v>
      </c>
      <c r="H20" s="75">
        <v>8148050.8899999987</v>
      </c>
    </row>
    <row r="21" spans="1:8" x14ac:dyDescent="0.2">
      <c r="A21" s="40"/>
      <c r="B21" s="44" t="s">
        <v>47</v>
      </c>
      <c r="C21" s="15"/>
      <c r="D21" s="15"/>
      <c r="E21" s="15"/>
      <c r="F21" s="15"/>
      <c r="G21" s="15"/>
      <c r="H21" s="15"/>
    </row>
    <row r="22" spans="1:8" x14ac:dyDescent="0.2">
      <c r="A22" s="40"/>
      <c r="B22" s="44" t="s">
        <v>48</v>
      </c>
      <c r="C22" s="15"/>
      <c r="D22" s="15"/>
      <c r="E22" s="15"/>
      <c r="F22" s="15"/>
      <c r="G22" s="15"/>
      <c r="H22" s="15"/>
    </row>
    <row r="23" spans="1:8" x14ac:dyDescent="0.2">
      <c r="A23" s="40"/>
      <c r="B23" s="44" t="s">
        <v>4</v>
      </c>
      <c r="C23" s="15"/>
      <c r="D23" s="15"/>
      <c r="E23" s="15"/>
      <c r="F23" s="15"/>
      <c r="G23" s="15"/>
      <c r="H23" s="15"/>
    </row>
    <row r="24" spans="1:8" x14ac:dyDescent="0.2">
      <c r="A24" s="42"/>
      <c r="B24" s="44"/>
      <c r="C24" s="15"/>
      <c r="D24" s="15"/>
      <c r="E24" s="15"/>
      <c r="F24" s="15"/>
      <c r="G24" s="15"/>
      <c r="H24" s="15"/>
    </row>
    <row r="25" spans="1:8" x14ac:dyDescent="0.2">
      <c r="A25" s="43" t="s">
        <v>49</v>
      </c>
      <c r="B25" s="45"/>
      <c r="C25" s="15"/>
      <c r="D25" s="15"/>
      <c r="E25" s="15"/>
      <c r="F25" s="15"/>
      <c r="G25" s="15"/>
      <c r="H25" s="15"/>
    </row>
    <row r="26" spans="1:8" x14ac:dyDescent="0.2">
      <c r="A26" s="40"/>
      <c r="B26" s="44" t="s">
        <v>29</v>
      </c>
      <c r="C26" s="15"/>
      <c r="D26" s="15"/>
      <c r="E26" s="15"/>
      <c r="F26" s="15"/>
      <c r="G26" s="15"/>
      <c r="H26" s="15"/>
    </row>
    <row r="27" spans="1:8" x14ac:dyDescent="0.2">
      <c r="A27" s="40"/>
      <c r="B27" s="44" t="s">
        <v>24</v>
      </c>
      <c r="C27" s="15"/>
      <c r="D27" s="15"/>
      <c r="E27" s="15"/>
      <c r="F27" s="15"/>
      <c r="G27" s="15"/>
      <c r="H27" s="15"/>
    </row>
    <row r="28" spans="1:8" x14ac:dyDescent="0.2">
      <c r="A28" s="40"/>
      <c r="B28" s="44" t="s">
        <v>30</v>
      </c>
      <c r="C28" s="15"/>
      <c r="D28" s="15"/>
      <c r="E28" s="15"/>
      <c r="F28" s="15"/>
      <c r="G28" s="15"/>
      <c r="H28" s="15"/>
    </row>
    <row r="29" spans="1:8" x14ac:dyDescent="0.2">
      <c r="A29" s="40"/>
      <c r="B29" s="44" t="s">
        <v>50</v>
      </c>
      <c r="C29" s="15"/>
      <c r="D29" s="15"/>
      <c r="E29" s="15"/>
      <c r="F29" s="15"/>
      <c r="G29" s="15"/>
      <c r="H29" s="15"/>
    </row>
    <row r="30" spans="1:8" x14ac:dyDescent="0.2">
      <c r="A30" s="40"/>
      <c r="B30" s="44" t="s">
        <v>22</v>
      </c>
      <c r="C30" s="15"/>
      <c r="D30" s="15"/>
      <c r="E30" s="15"/>
      <c r="F30" s="15"/>
      <c r="G30" s="15"/>
      <c r="H30" s="15"/>
    </row>
    <row r="31" spans="1:8" x14ac:dyDescent="0.2">
      <c r="A31" s="40"/>
      <c r="B31" s="44" t="s">
        <v>5</v>
      </c>
      <c r="C31" s="15"/>
      <c r="D31" s="15"/>
      <c r="E31" s="15"/>
      <c r="F31" s="15"/>
      <c r="G31" s="15"/>
      <c r="H31" s="15"/>
    </row>
    <row r="32" spans="1:8" x14ac:dyDescent="0.2">
      <c r="A32" s="40"/>
      <c r="B32" s="44" t="s">
        <v>6</v>
      </c>
      <c r="C32" s="15"/>
      <c r="D32" s="15"/>
      <c r="E32" s="15"/>
      <c r="F32" s="15"/>
      <c r="G32" s="15"/>
      <c r="H32" s="15"/>
    </row>
    <row r="33" spans="1:8" x14ac:dyDescent="0.2">
      <c r="A33" s="40"/>
      <c r="B33" s="44" t="s">
        <v>51</v>
      </c>
      <c r="C33" s="15"/>
      <c r="D33" s="15"/>
      <c r="E33" s="15"/>
      <c r="F33" s="15"/>
      <c r="G33" s="15"/>
      <c r="H33" s="15"/>
    </row>
    <row r="34" spans="1:8" x14ac:dyDescent="0.2">
      <c r="A34" s="40"/>
      <c r="B34" s="44" t="s">
        <v>31</v>
      </c>
      <c r="C34" s="15"/>
      <c r="D34" s="15"/>
      <c r="E34" s="15"/>
      <c r="F34" s="15"/>
      <c r="G34" s="15"/>
      <c r="H34" s="15"/>
    </row>
    <row r="35" spans="1:8" x14ac:dyDescent="0.2">
      <c r="A35" s="42"/>
      <c r="B35" s="44"/>
      <c r="C35" s="15"/>
      <c r="D35" s="15"/>
      <c r="E35" s="15"/>
      <c r="F35" s="15"/>
      <c r="G35" s="15"/>
      <c r="H35" s="15"/>
    </row>
    <row r="36" spans="1:8" x14ac:dyDescent="0.2">
      <c r="A36" s="43" t="s">
        <v>32</v>
      </c>
      <c r="B36" s="45"/>
      <c r="C36" s="15"/>
      <c r="D36" s="15"/>
      <c r="E36" s="15"/>
      <c r="F36" s="15"/>
      <c r="G36" s="15"/>
      <c r="H36" s="15"/>
    </row>
    <row r="37" spans="1:8" x14ac:dyDescent="0.2">
      <c r="A37" s="40"/>
      <c r="B37" s="44" t="s">
        <v>52</v>
      </c>
      <c r="C37" s="15"/>
      <c r="D37" s="15"/>
      <c r="E37" s="15"/>
      <c r="F37" s="15"/>
      <c r="G37" s="15"/>
      <c r="H37" s="15"/>
    </row>
    <row r="38" spans="1:8" ht="22.5" x14ac:dyDescent="0.2">
      <c r="A38" s="40"/>
      <c r="B38" s="44" t="s">
        <v>25</v>
      </c>
      <c r="C38" s="15"/>
      <c r="D38" s="15"/>
      <c r="E38" s="15"/>
      <c r="F38" s="15"/>
      <c r="G38" s="15"/>
      <c r="H38" s="15"/>
    </row>
    <row r="39" spans="1:8" x14ac:dyDescent="0.2">
      <c r="A39" s="40"/>
      <c r="B39" s="44" t="s">
        <v>33</v>
      </c>
      <c r="C39" s="15"/>
      <c r="D39" s="15"/>
      <c r="E39" s="15"/>
      <c r="F39" s="15"/>
      <c r="G39" s="15"/>
      <c r="H39" s="15"/>
    </row>
    <row r="40" spans="1:8" x14ac:dyDescent="0.2">
      <c r="A40" s="40"/>
      <c r="B40" s="44" t="s">
        <v>7</v>
      </c>
      <c r="C40" s="15"/>
      <c r="D40" s="15"/>
      <c r="E40" s="15"/>
      <c r="F40" s="15"/>
      <c r="G40" s="15"/>
      <c r="H40" s="15"/>
    </row>
    <row r="41" spans="1:8" x14ac:dyDescent="0.2">
      <c r="A41" s="42"/>
      <c r="B41" s="44"/>
      <c r="C41" s="15"/>
      <c r="D41" s="15"/>
      <c r="E41" s="15"/>
      <c r="F41" s="15"/>
      <c r="G41" s="15"/>
      <c r="H41" s="15"/>
    </row>
    <row r="42" spans="1:8" x14ac:dyDescent="0.2">
      <c r="A42" s="48"/>
      <c r="B42" s="49" t="s">
        <v>60</v>
      </c>
      <c r="C42" s="25">
        <f>+C20</f>
        <v>74867006</v>
      </c>
      <c r="D42" s="25">
        <f t="shared" ref="D42:H42" si="0">+D20</f>
        <v>27160771.390000008</v>
      </c>
      <c r="E42" s="25">
        <f t="shared" si="0"/>
        <v>102027777.39</v>
      </c>
      <c r="F42" s="25">
        <f t="shared" si="0"/>
        <v>93879726.500000015</v>
      </c>
      <c r="G42" s="25">
        <f t="shared" si="0"/>
        <v>93633185.830000013</v>
      </c>
      <c r="H42" s="25">
        <f t="shared" si="0"/>
        <v>8148050.8899999987</v>
      </c>
    </row>
    <row r="43" spans="1:8" x14ac:dyDescent="0.2">
      <c r="A43" s="39"/>
      <c r="B43" s="64" t="s">
        <v>136</v>
      </c>
      <c r="C43" s="65"/>
      <c r="D43" s="65"/>
      <c r="E43" s="66"/>
      <c r="F43" s="39"/>
      <c r="G43" s="39"/>
      <c r="H43" s="39"/>
    </row>
    <row r="44" spans="1:8" x14ac:dyDescent="0.2">
      <c r="A44" s="39"/>
      <c r="B44" s="67"/>
      <c r="C44" s="65"/>
      <c r="D44" s="65"/>
      <c r="E44" s="68"/>
      <c r="F44" s="39"/>
      <c r="G44" s="39"/>
      <c r="H44" s="39"/>
    </row>
    <row r="45" spans="1:8" x14ac:dyDescent="0.2">
      <c r="A45" s="39"/>
      <c r="B45" s="67"/>
      <c r="C45" s="65"/>
      <c r="D45" s="65"/>
      <c r="E45" s="68"/>
      <c r="F45" s="39"/>
      <c r="G45" s="39"/>
      <c r="H45" s="39"/>
    </row>
    <row r="46" spans="1:8" x14ac:dyDescent="0.2">
      <c r="B46" s="67"/>
      <c r="C46" s="65"/>
      <c r="D46" s="65"/>
      <c r="E46" s="68"/>
    </row>
    <row r="47" spans="1:8" x14ac:dyDescent="0.2">
      <c r="B47" s="67"/>
      <c r="C47" s="65"/>
      <c r="D47" s="65"/>
      <c r="E47" s="68"/>
    </row>
    <row r="48" spans="1:8" x14ac:dyDescent="0.2">
      <c r="B48" s="69"/>
      <c r="C48" s="70"/>
      <c r="D48" s="69"/>
      <c r="E48" s="68"/>
    </row>
    <row r="49" spans="2:6" x14ac:dyDescent="0.2">
      <c r="B49" s="69"/>
      <c r="C49" s="70"/>
      <c r="D49" s="69"/>
      <c r="E49" s="68"/>
    </row>
    <row r="50" spans="2:6" x14ac:dyDescent="0.2">
      <c r="B50" s="69"/>
      <c r="C50" s="70"/>
      <c r="D50" s="69"/>
      <c r="E50" s="68"/>
    </row>
    <row r="51" spans="2:6" x14ac:dyDescent="0.2">
      <c r="B51" s="71"/>
      <c r="C51" s="69"/>
      <c r="D51" s="69"/>
      <c r="E51" s="68"/>
    </row>
    <row r="52" spans="2:6" x14ac:dyDescent="0.2">
      <c r="B52" s="72"/>
      <c r="C52" s="69"/>
      <c r="D52" s="71"/>
      <c r="E52" s="68"/>
    </row>
    <row r="53" spans="2:6" ht="42.75" customHeight="1" x14ac:dyDescent="0.2">
      <c r="B53" s="73" t="s">
        <v>137</v>
      </c>
      <c r="C53" s="74"/>
      <c r="D53" s="95" t="s">
        <v>138</v>
      </c>
      <c r="E53" s="95"/>
      <c r="F53" s="95"/>
    </row>
  </sheetData>
  <sheetProtection formatCells="0" formatColumns="0" formatRows="0" autoFilter="0"/>
  <mergeCells count="5">
    <mergeCell ref="A1:H1"/>
    <mergeCell ref="A2:B4"/>
    <mergeCell ref="C2:G2"/>
    <mergeCell ref="H2:H3"/>
    <mergeCell ref="D53:F53"/>
  </mergeCells>
  <printOptions horizontalCentered="1"/>
  <pageMargins left="1.1023622047244095" right="0.70866141732283472" top="0.94488188976377963" bottom="0.74803149606299213" header="0.31496062992125984" footer="0.31496062992125984"/>
  <pageSetup scale="5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COG</vt:lpstr>
      <vt:lpstr>CTG</vt:lpstr>
      <vt:lpstr>CA</vt:lpstr>
      <vt:lpstr>CFG</vt:lpstr>
      <vt:lpstr>CA!Área_de_impresión</vt:lpstr>
      <vt:lpstr>CFG!Área_de_impresión</vt:lpstr>
      <vt:lpstr>COG!Área_de_impresión</vt:lpstr>
      <vt:lpstr>CTG!Área_de_impresión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Verónica</cp:lastModifiedBy>
  <cp:lastPrinted>2020-01-23T21:46:02Z</cp:lastPrinted>
  <dcterms:created xsi:type="dcterms:W3CDTF">2014-02-10T03:37:14Z</dcterms:created>
  <dcterms:modified xsi:type="dcterms:W3CDTF">2020-02-17T16:09:04Z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